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86" activeTab="6"/>
  </bookViews>
  <sheets>
    <sheet name="G1-05" sheetId="1" r:id="rId1"/>
    <sheet name="G2-04" sheetId="2" r:id="rId2"/>
    <sheet name="G3-03" sheetId="3" r:id="rId3"/>
    <sheet name="G4-02" sheetId="4" r:id="rId4"/>
    <sheet name="G5-01" sheetId="5" r:id="rId5"/>
    <sheet name="G6-00" sheetId="6" r:id="rId6"/>
    <sheet name="SQUADRE" sheetId="7" r:id="rId7"/>
  </sheets>
  <definedNames>
    <definedName name="_xlnm.Print_Area" localSheetId="0">'G1-05'!$A$1:$J$63</definedName>
    <definedName name="_xlnm.Print_Area" localSheetId="1">'G2-04'!$A$1:$J$68</definedName>
    <definedName name="_xlnm.Print_Area" localSheetId="2">'G3-03'!$A$1:$J$69</definedName>
    <definedName name="_xlnm.Print_Area" localSheetId="3">'G4-02'!$A$1:$J$66</definedName>
    <definedName name="_xlnm.Print_Area" localSheetId="4">'G5-01'!$A$1:$J$67</definedName>
    <definedName name="_xlnm.Print_Area" localSheetId="5">'G6-00'!$A$1:$J$66</definedName>
    <definedName name="_xlnm.Print_Area" localSheetId="6">'SQUADRE'!$A$1:$J$34</definedName>
    <definedName name="ATLETI">'G1-05'!$E$6:$E$16</definedName>
  </definedNames>
  <calcPr fullCalcOnLoad="1"/>
</workbook>
</file>

<file path=xl/sharedStrings.xml><?xml version="1.0" encoding="utf-8"?>
<sst xmlns="http://schemas.openxmlformats.org/spreadsheetml/2006/main" count="1590" uniqueCount="497">
  <si>
    <t>Categoria G1</t>
  </si>
  <si>
    <t>CL.</t>
  </si>
  <si>
    <t>N.</t>
  </si>
  <si>
    <t>Nome</t>
  </si>
  <si>
    <t>Tessera</t>
  </si>
  <si>
    <t>N.Società</t>
  </si>
  <si>
    <t>Società</t>
  </si>
  <si>
    <t>02V1849</t>
  </si>
  <si>
    <t>02W1950</t>
  </si>
  <si>
    <t>02C2113</t>
  </si>
  <si>
    <t>Classifica per società</t>
  </si>
  <si>
    <t>Punteggio</t>
  </si>
  <si>
    <t>Posizione</t>
  </si>
  <si>
    <t>G1</t>
  </si>
  <si>
    <t>G3</t>
  </si>
  <si>
    <t>G4</t>
  </si>
  <si>
    <t>G5</t>
  </si>
  <si>
    <t>G6</t>
  </si>
  <si>
    <t>Categoria G3</t>
  </si>
  <si>
    <t>Categoria G4</t>
  </si>
  <si>
    <t>Categoria G5</t>
  </si>
  <si>
    <t>Categoria G6</t>
  </si>
  <si>
    <t>02L1952</t>
  </si>
  <si>
    <t>P/N</t>
  </si>
  <si>
    <t>02U1657</t>
  </si>
  <si>
    <t>02H2197</t>
  </si>
  <si>
    <t xml:space="preserve">Categoria G2 </t>
  </si>
  <si>
    <t>G2</t>
  </si>
  <si>
    <t>02G2882</t>
  </si>
  <si>
    <t>02D1913</t>
  </si>
  <si>
    <t>M / F</t>
  </si>
  <si>
    <t>N. ISCRITTI</t>
  </si>
  <si>
    <t>N. PARTENTI</t>
  </si>
  <si>
    <t>N. ARRIVI</t>
  </si>
  <si>
    <t>punti soc.</t>
  </si>
  <si>
    <t>02W2470</t>
  </si>
  <si>
    <t>02U0454</t>
  </si>
  <si>
    <t>02D0220</t>
  </si>
  <si>
    <t>02V3377</t>
  </si>
  <si>
    <t>02W0153</t>
  </si>
  <si>
    <t>MELAVI' TIRANO BIKE A.S.D.</t>
  </si>
  <si>
    <t>02X0580</t>
  </si>
  <si>
    <t>BIKERS PETOSINO SCUOLA MTB SORISOLE PETOSINO - A.S.D.</t>
  </si>
  <si>
    <t>02J3293</t>
  </si>
  <si>
    <t>02U2607</t>
  </si>
  <si>
    <t>02W3745</t>
  </si>
  <si>
    <t>G.S. CICLI FIORIN DESPAR A.S.D.</t>
  </si>
  <si>
    <t>02B2037</t>
  </si>
  <si>
    <t>A.S.D. G.C. DESTRO</t>
  </si>
  <si>
    <t>TEAM GALBIATI CORSICO A.S.DILETTANTISTICA</t>
  </si>
  <si>
    <t>POL. COM. GHISALBESE - ASSOCIAZIONE SPORTIVA DILETTANTISTICA</t>
  </si>
  <si>
    <t>U.S. CASSINA DE' BRACCHI ASS. SPORTIVA DILETTANTISTICA</t>
  </si>
  <si>
    <t>SCUOLA MTB SAN PAOLO D'ARGON A.S. DILETTANTISTICA</t>
  </si>
  <si>
    <t>SC.DI MTB FELICE GIMONDI ORAT.SOMB A.S.DILETTANTISTICA</t>
  </si>
  <si>
    <t>02C0302</t>
  </si>
  <si>
    <t>V.C. MUGGIO' FISCAL OFFICE ASSOC. SPORTIVA DILETTANTISTICA</t>
  </si>
  <si>
    <t>TEAM ALBA OROBIA BIKE ASD</t>
  </si>
  <si>
    <t>LISSONE MTB ASSOC. SPORTIVA DILETTANTISTICA</t>
  </si>
  <si>
    <t>27 maggio 2012</t>
  </si>
  <si>
    <t>15° Trofeo "Bosco urbano - Città di Lissone"</t>
  </si>
  <si>
    <t>ANNO 2000 - 12 anni</t>
  </si>
  <si>
    <t>ANNO 2001 - 11 anni</t>
  </si>
  <si>
    <t>ANNO 2002 -10 anni</t>
  </si>
  <si>
    <t>ANNO 2003 - 9 anni</t>
  </si>
  <si>
    <t>ANNO 2004 - 8 anni</t>
  </si>
  <si>
    <t>ANNO 2005 - 7 anni</t>
  </si>
  <si>
    <t>944769N</t>
  </si>
  <si>
    <t>COMETTI AURORA</t>
  </si>
  <si>
    <t>G3F</t>
  </si>
  <si>
    <t>896729X</t>
  </si>
  <si>
    <t>DE PIAZ MARCO</t>
  </si>
  <si>
    <t>G6M</t>
  </si>
  <si>
    <t>927755X</t>
  </si>
  <si>
    <t>MOTALLI LETIZIA</t>
  </si>
  <si>
    <t>G5F</t>
  </si>
  <si>
    <t>959429H</t>
  </si>
  <si>
    <t>POLA ILARIA</t>
  </si>
  <si>
    <t>G6F</t>
  </si>
  <si>
    <t>967636Y</t>
  </si>
  <si>
    <t>FLATI DANIELE</t>
  </si>
  <si>
    <t>G5M</t>
  </si>
  <si>
    <t>989892R</t>
  </si>
  <si>
    <t>PIANTA FEDERICO</t>
  </si>
  <si>
    <t>G3M</t>
  </si>
  <si>
    <t>702582S</t>
  </si>
  <si>
    <t>DI IORIO LUCA</t>
  </si>
  <si>
    <t>G2M</t>
  </si>
  <si>
    <t>709508X</t>
  </si>
  <si>
    <t>LANERI RICCARDO</t>
  </si>
  <si>
    <t>723532K</t>
  </si>
  <si>
    <t>DORNINI DAVIDE</t>
  </si>
  <si>
    <t>795774E</t>
  </si>
  <si>
    <t>COLOMBO GIOVANNI</t>
  </si>
  <si>
    <t>G4M</t>
  </si>
  <si>
    <t>805587P</t>
  </si>
  <si>
    <t>ANELLI GIANLUIGI</t>
  </si>
  <si>
    <t>805592L</t>
  </si>
  <si>
    <t>GRITTI ANDREA</t>
  </si>
  <si>
    <t>806419X</t>
  </si>
  <si>
    <t>PASOLINI ALESSANDRO</t>
  </si>
  <si>
    <t>947836M</t>
  </si>
  <si>
    <t>PESCHINI ALESSANDRO</t>
  </si>
  <si>
    <t>947842T</t>
  </si>
  <si>
    <t>DENTELLA LORENZO</t>
  </si>
  <si>
    <t>977347G</t>
  </si>
  <si>
    <t>CANCEDDA EROS</t>
  </si>
  <si>
    <t>968403H</t>
  </si>
  <si>
    <t>CANOLA EDOARDO</t>
  </si>
  <si>
    <t>994923C</t>
  </si>
  <si>
    <t>GALLI ANDREA</t>
  </si>
  <si>
    <t>700956J</t>
  </si>
  <si>
    <t>GUZZONATO DAVIDE</t>
  </si>
  <si>
    <t>936858Y</t>
  </si>
  <si>
    <t>MAPELLI CRISTIAN</t>
  </si>
  <si>
    <t>02Q3571</t>
  </si>
  <si>
    <t>NEW TEAM TICINO GREEN A.S.D.</t>
  </si>
  <si>
    <t>800712A</t>
  </si>
  <si>
    <t>FLORIAN FABIO</t>
  </si>
  <si>
    <t>920377H</t>
  </si>
  <si>
    <t>BERTONI GIULIA</t>
  </si>
  <si>
    <t>968406C</t>
  </si>
  <si>
    <t>COLOMBO FILIPPO</t>
  </si>
  <si>
    <t>701091Y</t>
  </si>
  <si>
    <t>GRIECO RICCARDO</t>
  </si>
  <si>
    <t>G1M</t>
  </si>
  <si>
    <t>968395G</t>
  </si>
  <si>
    <t>BALESTRA AMERIGO</t>
  </si>
  <si>
    <t>968398K</t>
  </si>
  <si>
    <t>GALBUSERA ANDREA</t>
  </si>
  <si>
    <t>984436A</t>
  </si>
  <si>
    <t>GALBUSERA TOMMASO</t>
  </si>
  <si>
    <t>02A2925</t>
  </si>
  <si>
    <t>ITALIA SPORT TEAM ASSOCIAZIONE SPORTIVA DILETTANTISTICA</t>
  </si>
  <si>
    <t>721516R</t>
  </si>
  <si>
    <t>FERRETTI JACOPO</t>
  </si>
  <si>
    <t>792685T</t>
  </si>
  <si>
    <t>BUFANO LORENZO</t>
  </si>
  <si>
    <t>793364H</t>
  </si>
  <si>
    <t>FRANZONI MANUEL</t>
  </si>
  <si>
    <t>797092R</t>
  </si>
  <si>
    <t>ZANARDINI VALERIO</t>
  </si>
  <si>
    <t>797093J</t>
  </si>
  <si>
    <t>MOSCATELLI FEDERICO</t>
  </si>
  <si>
    <t>943268P</t>
  </si>
  <si>
    <t>BINDONI PAOLO</t>
  </si>
  <si>
    <t>968434X</t>
  </si>
  <si>
    <t>BALA ALESSIA</t>
  </si>
  <si>
    <t>701088D</t>
  </si>
  <si>
    <t>MAGNI BEATRICE</t>
  </si>
  <si>
    <t>G2F</t>
  </si>
  <si>
    <t>721760R</t>
  </si>
  <si>
    <t>VITALE DANIEL</t>
  </si>
  <si>
    <t>936849X</t>
  </si>
  <si>
    <t>MAGNI FRANCESCO</t>
  </si>
  <si>
    <t>959229Q</t>
  </si>
  <si>
    <t>GUZZONATO GREGORIO</t>
  </si>
  <si>
    <t>02S2343</t>
  </si>
  <si>
    <t>TEAM BRAMATI A.S.DILETTANTISTICA</t>
  </si>
  <si>
    <t>808760S</t>
  </si>
  <si>
    <t>BRUDAGLIA GIORGIA</t>
  </si>
  <si>
    <t>979404D</t>
  </si>
  <si>
    <t>BRAMATI ALESSANDRO</t>
  </si>
  <si>
    <t>979405E</t>
  </si>
  <si>
    <t>BRAMATI LUCIA</t>
  </si>
  <si>
    <t>968436Z</t>
  </si>
  <si>
    <t>BERETTA MATTEO</t>
  </si>
  <si>
    <t>989581R</t>
  </si>
  <si>
    <t>MAZZOLA SOFIEN</t>
  </si>
  <si>
    <t>02Y3602</t>
  </si>
  <si>
    <t>A.S.D. UNIONE SPORTIVA BORMIESE</t>
  </si>
  <si>
    <t>808845C</t>
  </si>
  <si>
    <t>BRACCHI CHIARA</t>
  </si>
  <si>
    <t>808834Z</t>
  </si>
  <si>
    <t>BRACCHI GIULIA</t>
  </si>
  <si>
    <t>800866D</t>
  </si>
  <si>
    <t>DELL'ORTO LEONARDO</t>
  </si>
  <si>
    <t>955800E</t>
  </si>
  <si>
    <t>ZAMBELLI GABRIELE</t>
  </si>
  <si>
    <t>713793X</t>
  </si>
  <si>
    <t>TASSO LELIA</t>
  </si>
  <si>
    <t>997193C</t>
  </si>
  <si>
    <t>BASSI MARTINA</t>
  </si>
  <si>
    <t>953328D</t>
  </si>
  <si>
    <t>CORTINOVIS MARTA</t>
  </si>
  <si>
    <t>890915Q</t>
  </si>
  <si>
    <t>GHILARDI MICHELE</t>
  </si>
  <si>
    <t>984932B</t>
  </si>
  <si>
    <t>GHILARDI DAVIDE</t>
  </si>
  <si>
    <t>709329S</t>
  </si>
  <si>
    <t>SEGHEZZI MANUEL</t>
  </si>
  <si>
    <t>709330X</t>
  </si>
  <si>
    <t>PAGANI LORENZO</t>
  </si>
  <si>
    <t>722897R</t>
  </si>
  <si>
    <t>SEGHEZZI MARTINA</t>
  </si>
  <si>
    <t>G1F</t>
  </si>
  <si>
    <t>942031L</t>
  </si>
  <si>
    <t>PEDRONI LORENZO</t>
  </si>
  <si>
    <t>959417V</t>
  </si>
  <si>
    <t>ARTINA NICOLA</t>
  </si>
  <si>
    <t>990459B</t>
  </si>
  <si>
    <t>MONTRASIO TOMMASO FRANCESCO</t>
  </si>
  <si>
    <t>718225A</t>
  </si>
  <si>
    <t>SOTTINI MATILDE</t>
  </si>
  <si>
    <t>927093C</t>
  </si>
  <si>
    <t>SOTTINI ALESSANDRO</t>
  </si>
  <si>
    <t>806168B</t>
  </si>
  <si>
    <t>DE LUIGI FEDERICO</t>
  </si>
  <si>
    <t>987280V</t>
  </si>
  <si>
    <t>CONCA ALESSANDRO</t>
  </si>
  <si>
    <t>896471M</t>
  </si>
  <si>
    <t>CUCCAGNA ALESSANDRO</t>
  </si>
  <si>
    <t>968086W</t>
  </si>
  <si>
    <t>ALBERTI SASHA</t>
  </si>
  <si>
    <t>TEAM SPREAFICO A.S. DILETTANTISTICA</t>
  </si>
  <si>
    <t>965818V</t>
  </si>
  <si>
    <t>CORTI MANUEL</t>
  </si>
  <si>
    <t>984367U</t>
  </si>
  <si>
    <t>DELL'ORO MATTEO</t>
  </si>
  <si>
    <t>801086Q</t>
  </si>
  <si>
    <t>BOSISIO CRISTIAN</t>
  </si>
  <si>
    <t>720544G</t>
  </si>
  <si>
    <t>BOSISIO SARA</t>
  </si>
  <si>
    <t>G4F</t>
  </si>
  <si>
    <t>927656U</t>
  </si>
  <si>
    <t>COLOMBO ANDREA</t>
  </si>
  <si>
    <t>801088S</t>
  </si>
  <si>
    <t>POZZI MARCO</t>
  </si>
  <si>
    <t>881346Y</t>
  </si>
  <si>
    <t>VALSECCHI ANDREA</t>
  </si>
  <si>
    <t>881365T</t>
  </si>
  <si>
    <t>DELL'ORO MARCO</t>
  </si>
  <si>
    <t>927544L</t>
  </si>
  <si>
    <t>MARZOLLA SIMONE</t>
  </si>
  <si>
    <t>985746Z</t>
  </si>
  <si>
    <t>SALA WILLIAM</t>
  </si>
  <si>
    <t>992937G</t>
  </si>
  <si>
    <t>ALLOCCA FIAMMETTA</t>
  </si>
  <si>
    <t>ASD - ALPIN BIKE EDILBI TEAM</t>
  </si>
  <si>
    <t>895717J</t>
  </si>
  <si>
    <t>PEDROTTI ARIANNA</t>
  </si>
  <si>
    <t>962441Y</t>
  </si>
  <si>
    <t>VISCARDI GIULIO</t>
  </si>
  <si>
    <t>959433V</t>
  </si>
  <si>
    <t>BOLANDRINI GIOELE</t>
  </si>
  <si>
    <t>705015X</t>
  </si>
  <si>
    <t>PEROLI GIORGIA ASIA</t>
  </si>
  <si>
    <t>930225T</t>
  </si>
  <si>
    <t>PESENTI SAMANTA</t>
  </si>
  <si>
    <t>976195Q</t>
  </si>
  <si>
    <t>GASPARINI SIMONE</t>
  </si>
  <si>
    <t>02Q3611</t>
  </si>
  <si>
    <t>SIRONE BIKE ASSOCIAZIONE SPORTIVA DILETTANTISTICA</t>
  </si>
  <si>
    <t>796849B</t>
  </si>
  <si>
    <t>FERRARA GIORGIO</t>
  </si>
  <si>
    <t>701960P</t>
  </si>
  <si>
    <t>COLOMBO FRANCESCO</t>
  </si>
  <si>
    <t>947820Z</t>
  </si>
  <si>
    <t>MONTANI LORENZO</t>
  </si>
  <si>
    <t>717859D</t>
  </si>
  <si>
    <t>AGAZZI RICCARDO</t>
  </si>
  <si>
    <t>802148B</t>
  </si>
  <si>
    <t>PANZA JACOPO</t>
  </si>
  <si>
    <t>802149C</t>
  </si>
  <si>
    <t>PANZA NICCOLO'</t>
  </si>
  <si>
    <t>03M2623</t>
  </si>
  <si>
    <t>ASS. SPORT.DILETTANTANTISTICA TEAM GIAMBENINI MADDILINE</t>
  </si>
  <si>
    <t>981917H</t>
  </si>
  <si>
    <t>MADDINELLI MATTEO</t>
  </si>
  <si>
    <t>721390F</t>
  </si>
  <si>
    <t>MANENTI MICHAEL</t>
  </si>
  <si>
    <t>809632F</t>
  </si>
  <si>
    <t>MANENTI ALESSIA</t>
  </si>
  <si>
    <t>804315U</t>
  </si>
  <si>
    <t>PETTINARI FRANCESCA</t>
  </si>
  <si>
    <t>799517Z</t>
  </si>
  <si>
    <t>FORLANI FEDERICO</t>
  </si>
  <si>
    <t>799875G</t>
  </si>
  <si>
    <t>DI FALCO MIRKO</t>
  </si>
  <si>
    <t>799516Y</t>
  </si>
  <si>
    <t>COLLA RICCARDO</t>
  </si>
  <si>
    <t>986545R</t>
  </si>
  <si>
    <t>BRAMBILLA RICCARDO</t>
  </si>
  <si>
    <t>946283S</t>
  </si>
  <si>
    <t>BIFFI TOMMASO</t>
  </si>
  <si>
    <t>976991N</t>
  </si>
  <si>
    <t>MOTTA SAMUELE</t>
  </si>
  <si>
    <t>990881K</t>
  </si>
  <si>
    <t>BERETTA MATTIA</t>
  </si>
  <si>
    <t>958428F</t>
  </si>
  <si>
    <t>MARIANI ANDREA</t>
  </si>
  <si>
    <t>881186H</t>
  </si>
  <si>
    <t>BIFFI JACOPO</t>
  </si>
  <si>
    <t>985698S</t>
  </si>
  <si>
    <t>FRANCHINI LUCA</t>
  </si>
  <si>
    <t>ASSOCIAZIONE SPORTIVA DILETTANTISTICA GROSIO CICLISMO</t>
  </si>
  <si>
    <t>808306Q</t>
  </si>
  <si>
    <t>FRANZINI GREGORIO</t>
  </si>
  <si>
    <t>713061U</t>
  </si>
  <si>
    <t>CASPANI MICHELE</t>
  </si>
  <si>
    <t>713063W</t>
  </si>
  <si>
    <t>FRANZINI IVAN</t>
  </si>
  <si>
    <t>981845R</t>
  </si>
  <si>
    <t>FRANZINI RACHELE</t>
  </si>
  <si>
    <t>920011N</t>
  </si>
  <si>
    <t>CURTI MICHELA</t>
  </si>
  <si>
    <t>921819J</t>
  </si>
  <si>
    <t>SALIGARI LUCA</t>
  </si>
  <si>
    <t>891403M</t>
  </si>
  <si>
    <t>CASPANI RICCARDO</t>
  </si>
  <si>
    <t>GRUPPO ALPINISTICO NEMBRESE MTB A.S. DILETTANTISTICA</t>
  </si>
  <si>
    <t>805386V</t>
  </si>
  <si>
    <t>BELOTTI ANDREA</t>
  </si>
  <si>
    <t>930530Z</t>
  </si>
  <si>
    <t>BELOTTI MATTIA</t>
  </si>
  <si>
    <t>958422Z</t>
  </si>
  <si>
    <t>ZANGA MARTA</t>
  </si>
  <si>
    <t>705637B</t>
  </si>
  <si>
    <t>GRANATA FILIPPO</t>
  </si>
  <si>
    <t>709345S</t>
  </si>
  <si>
    <t>NEGRI GREGORIO</t>
  </si>
  <si>
    <t>988889V</t>
  </si>
  <si>
    <t>GARLASCHELLI GIACOMO</t>
  </si>
  <si>
    <t>994313Q</t>
  </si>
  <si>
    <t>GRANATA ASJA</t>
  </si>
  <si>
    <t>897352W</t>
  </si>
  <si>
    <t>DESTRO ALICE</t>
  </si>
  <si>
    <t>902126R</t>
  </si>
  <si>
    <t>GRANATA GABRIELE</t>
  </si>
  <si>
    <t>924298T</t>
  </si>
  <si>
    <t>CAPRINI ALESSANDRO</t>
  </si>
  <si>
    <t>808014W</t>
  </si>
  <si>
    <t>ALBIERO GIOVANNI ALBERTO</t>
  </si>
  <si>
    <t>710305P</t>
  </si>
  <si>
    <t>GREGUOLDO GABRIEL</t>
  </si>
  <si>
    <t>976805U</t>
  </si>
  <si>
    <t>BRAMATI CHRISTIAN</t>
  </si>
  <si>
    <t>MTB INCREA BRUGHERIO ASD</t>
  </si>
  <si>
    <t>711464T</t>
  </si>
  <si>
    <t>GIAMBELLUCA SIMONE</t>
  </si>
  <si>
    <t>711463S</t>
  </si>
  <si>
    <t>GROSSULE MARCO</t>
  </si>
  <si>
    <t>721961X</t>
  </si>
  <si>
    <t>DENTI ANDREA</t>
  </si>
  <si>
    <t>798265K</t>
  </si>
  <si>
    <t>PRATO VALERIO MARIO</t>
  </si>
  <si>
    <t>806832M</t>
  </si>
  <si>
    <t>GRUMO NICCOLO'</t>
  </si>
  <si>
    <t>993840U</t>
  </si>
  <si>
    <t>GIANGIACOMI SIMONE</t>
  </si>
  <si>
    <t>795540G</t>
  </si>
  <si>
    <t>FORMOSO MATTIA</t>
  </si>
  <si>
    <t>809388K</t>
  </si>
  <si>
    <t>BARBOTTI MATTEO</t>
  </si>
  <si>
    <t>967827Q</t>
  </si>
  <si>
    <t>BELTRAMI ANNA</t>
  </si>
  <si>
    <t>900817Y</t>
  </si>
  <si>
    <t>GRASSI MARCO</t>
  </si>
  <si>
    <t>967828Z</t>
  </si>
  <si>
    <t>BELTRAMI ALBERTO</t>
  </si>
  <si>
    <t>700792N</t>
  </si>
  <si>
    <t>GELMINI IVAN</t>
  </si>
  <si>
    <t>967826P</t>
  </si>
  <si>
    <t>SAITA RICCARDO</t>
  </si>
  <si>
    <t>POLISPORTIVA VILLESE A.S. DILETTANTISTICA</t>
  </si>
  <si>
    <t>950006G</t>
  </si>
  <si>
    <t>ARTIFONI PAOLO</t>
  </si>
  <si>
    <t>956419U</t>
  </si>
  <si>
    <t>RAVAIOLI MATTIA</t>
  </si>
  <si>
    <t>956421N</t>
  </si>
  <si>
    <t>COLLEONI MAURO</t>
  </si>
  <si>
    <t>985730V</t>
  </si>
  <si>
    <t>COLLEONI VALENTINA</t>
  </si>
  <si>
    <t>985732K</t>
  </si>
  <si>
    <t>GOZZI MARCO</t>
  </si>
  <si>
    <t>712703C</t>
  </si>
  <si>
    <t>FERRANDO DAVIDE</t>
  </si>
  <si>
    <t>718377J</t>
  </si>
  <si>
    <t>TASSETTI LORENZO</t>
  </si>
  <si>
    <t>983806M</t>
  </si>
  <si>
    <t>ROSSETTI GIADA</t>
  </si>
  <si>
    <t>TEAM OLIVETO ASSOCIAZIONE SPORTIVA DILETTANTISTICA</t>
  </si>
  <si>
    <t>713653A</t>
  </si>
  <si>
    <t>COLOMBO CHIARA</t>
  </si>
  <si>
    <t>797090T</t>
  </si>
  <si>
    <t>MASCIADRI ALDO</t>
  </si>
  <si>
    <t>807399C</t>
  </si>
  <si>
    <t>LEONE SAMUELE</t>
  </si>
  <si>
    <t>795639F</t>
  </si>
  <si>
    <t>MENEGHETTI MANUEL</t>
  </si>
  <si>
    <t>912800T</t>
  </si>
  <si>
    <t>FERRARIO LORENZO</t>
  </si>
  <si>
    <t>929771H</t>
  </si>
  <si>
    <t>MAZZA ERICK</t>
  </si>
  <si>
    <t>955326V</t>
  </si>
  <si>
    <t>FRIGERIO RICCARDO</t>
  </si>
  <si>
    <t>955785S</t>
  </si>
  <si>
    <t>CARCACI SERENA</t>
  </si>
  <si>
    <t>962308K</t>
  </si>
  <si>
    <t>BARUFFINI SIMONE</t>
  </si>
  <si>
    <t>986860Z</t>
  </si>
  <si>
    <t>COLOMBO FABIO</t>
  </si>
  <si>
    <t>987418K</t>
  </si>
  <si>
    <t>SCACCABAROZZI MICHAEL</t>
  </si>
  <si>
    <t>995724M</t>
  </si>
  <si>
    <t>TAGLIABUE TIMOTHY</t>
  </si>
  <si>
    <t>961079F</t>
  </si>
  <si>
    <t>TIRONI DAVIDE</t>
  </si>
  <si>
    <t>805254G</t>
  </si>
  <si>
    <t>GAVARDI LUCA</t>
  </si>
  <si>
    <t>02W0005</t>
  </si>
  <si>
    <t>VELO CLUB SOVICO - ASSOCIAZIONE SPORTIVA DILETTANTISTICA</t>
  </si>
  <si>
    <t>712900E</t>
  </si>
  <si>
    <t>RECALCATI MARTINA</t>
  </si>
  <si>
    <t>799523X</t>
  </si>
  <si>
    <t>PICECH NICO</t>
  </si>
  <si>
    <t>02B3650</t>
  </si>
  <si>
    <t>D.D. TEAM DELLA BONA C DAMIANI A.S.D.</t>
  </si>
  <si>
    <t>716827L</t>
  </si>
  <si>
    <t>MARTINELLI FABIO</t>
  </si>
  <si>
    <t>717035N</t>
  </si>
  <si>
    <t>MARTINELLI CRISTIAN</t>
  </si>
  <si>
    <t>807980X</t>
  </si>
  <si>
    <t>MARA VERONICA</t>
  </si>
  <si>
    <t>807983N</t>
  </si>
  <si>
    <t>COLA DAVIDE</t>
  </si>
  <si>
    <t>925915E</t>
  </si>
  <si>
    <t>MARTINELLI ALESSIO</t>
  </si>
  <si>
    <t>927944M</t>
  </si>
  <si>
    <t>CANCLINI ENEA</t>
  </si>
  <si>
    <t>961226X</t>
  </si>
  <si>
    <t>COLA RICCARDO</t>
  </si>
  <si>
    <t>987592A</t>
  </si>
  <si>
    <t>MARTINELLI GRETA</t>
  </si>
  <si>
    <t>991424D</t>
  </si>
  <si>
    <t>MARENGHI SARA</t>
  </si>
  <si>
    <t>993494E</t>
  </si>
  <si>
    <t>BRADANINI MARIANNA</t>
  </si>
  <si>
    <t>928161V</t>
  </si>
  <si>
    <t>BERBENNI CAMILLO</t>
  </si>
  <si>
    <t>718220R</t>
  </si>
  <si>
    <t>BERNARDI SAMUELE</t>
  </si>
  <si>
    <t>987277V</t>
  </si>
  <si>
    <t>ALMERARES GIORGIO</t>
  </si>
  <si>
    <t>718215G</t>
  </si>
  <si>
    <t>CAZZANIGA RICCARDO</t>
  </si>
  <si>
    <t>718221E</t>
  </si>
  <si>
    <t>CERIELLO MATILDE</t>
  </si>
  <si>
    <t>718233A</t>
  </si>
  <si>
    <t>FOLCINI RICCARDO</t>
  </si>
  <si>
    <t>718219L</t>
  </si>
  <si>
    <t>FOSSATI GIACOMO</t>
  </si>
  <si>
    <t>807335T</t>
  </si>
  <si>
    <t>FOSSATI GIULIA</t>
  </si>
  <si>
    <t>718241J</t>
  </si>
  <si>
    <t>GNOCCHI FEDERICO</t>
  </si>
  <si>
    <t>791113L</t>
  </si>
  <si>
    <t>NOLASCO CLOTILDE</t>
  </si>
  <si>
    <t>02B2112</t>
  </si>
  <si>
    <t>ASSOCIAZIONE SPORTIVA DILETTANTISTICA TALAMONA SPORT TEAM</t>
  </si>
  <si>
    <t>709560W</t>
  </si>
  <si>
    <t>SIMONETTA SEBASTIANO</t>
  </si>
  <si>
    <t>715905S</t>
  </si>
  <si>
    <t>PERLINI ANDREA</t>
  </si>
  <si>
    <t>720009L</t>
  </si>
  <si>
    <t>CURTI MARCO</t>
  </si>
  <si>
    <t>720917W</t>
  </si>
  <si>
    <t>DELL OCA NICOLAS</t>
  </si>
  <si>
    <t>799417V</t>
  </si>
  <si>
    <t>GAGGINI MARTINA</t>
  </si>
  <si>
    <t>799740U</t>
  </si>
  <si>
    <t>ADAMOLI MATTIA</t>
  </si>
  <si>
    <t>809614D</t>
  </si>
  <si>
    <t>DELL OCA MATTIA</t>
  </si>
  <si>
    <t>921705Y</t>
  </si>
  <si>
    <t>CIAPPONI STEFANO</t>
  </si>
  <si>
    <t>929156Z</t>
  </si>
  <si>
    <t>ACQUISTAPACE SAMUELE</t>
  </si>
  <si>
    <t>943710E</t>
  </si>
  <si>
    <t>ACQUISTAPACE VITTORIA</t>
  </si>
  <si>
    <t>997212N</t>
  </si>
  <si>
    <t>DAMIANI ALESSANDRO</t>
  </si>
  <si>
    <t>932498L</t>
  </si>
  <si>
    <t>LAZZARONI GUGLIELMO</t>
  </si>
  <si>
    <t>956456Z</t>
  </si>
  <si>
    <t>DI STEFANO NICHOLAS</t>
  </si>
  <si>
    <t>987314J</t>
  </si>
  <si>
    <t>BASSANI GABRIELE</t>
  </si>
  <si>
    <t>997974J</t>
  </si>
  <si>
    <t>MAFFEIS MATTEO</t>
  </si>
  <si>
    <t>992259G</t>
  </si>
  <si>
    <t>MADASCHI SIMONE</t>
  </si>
  <si>
    <t>718308W</t>
  </si>
  <si>
    <t>PULECCHI FEDERICO</t>
  </si>
  <si>
    <t>ZOCCA FEDERICA</t>
  </si>
  <si>
    <t>P</t>
  </si>
  <si>
    <t>NP</t>
  </si>
  <si>
    <t>NA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</si>
</sst>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m/yy\ h:mm\ AM/PM"/>
    <numFmt numFmtId="173" formatCode="[$-410]dddd\ d\ mmmm\ yyyy"/>
    <numFmt numFmtId="174" formatCode="d/m/yy\ h:mm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d/m;@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_-&quot;L.&quot;\ * #,##0_-;\-&quot;L.&quot;\ * #,##0_-;_-&quot;L.&quot;\ * &quot;-&quot;_-;_-@_-"/>
    <numFmt numFmtId="184" formatCode="_-&quot;L.&quot;\ * #,##0.00_-;\-&quot;L.&quot;\ * #,##0.00_-;_-&quot;L.&quot;\ * &quot;-&quot;??_-;_-@_-"/>
    <numFmt numFmtId="185" formatCode="dd/mm/yyyy&quot;  &quot;h\.mm\.ss\ "/>
  </numFmts>
  <fonts count="46">
    <font>
      <sz val="8"/>
      <name val="Times New Roman"/>
      <family val="0"/>
    </font>
    <font>
      <b/>
      <sz val="10"/>
      <name val="Arial"/>
      <family val="0"/>
    </font>
    <font>
      <sz val="14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sz val="18"/>
      <name val="Arial"/>
      <family val="2"/>
    </font>
    <font>
      <sz val="11"/>
      <name val="Times New Roman"/>
      <family val="0"/>
    </font>
    <font>
      <sz val="11"/>
      <name val="Arial"/>
      <family val="2"/>
    </font>
    <font>
      <b/>
      <sz val="11"/>
      <name val="Arial"/>
      <family val="0"/>
    </font>
    <font>
      <i/>
      <sz val="11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u val="single"/>
      <sz val="6"/>
      <color indexed="12"/>
      <name val="Times New Roman"/>
      <family val="0"/>
    </font>
    <font>
      <u val="single"/>
      <sz val="6"/>
      <color indexed="36"/>
      <name val="Times New Roman"/>
      <family val="0"/>
    </font>
    <font>
      <sz val="11"/>
      <color indexed="10"/>
      <name val="Times New Roman"/>
      <family val="1"/>
    </font>
    <font>
      <b/>
      <sz val="12"/>
      <name val="Times New Roman"/>
      <family val="0"/>
    </font>
    <font>
      <strike/>
      <sz val="11"/>
      <name val="Arial"/>
      <family val="2"/>
    </font>
    <font>
      <sz val="10"/>
      <color indexed="8"/>
      <name val="ARIAL"/>
      <family val="0"/>
    </font>
    <font>
      <sz val="11"/>
      <color indexed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Times New Roman"/>
      <family val="1"/>
    </font>
    <font>
      <sz val="11"/>
      <color indexed="60"/>
      <name val="Times New Roman"/>
      <family val="1"/>
    </font>
    <font>
      <b/>
      <sz val="11"/>
      <color indexed="26"/>
      <name val="Times New Roman"/>
      <family val="1"/>
    </font>
    <font>
      <b/>
      <sz val="10"/>
      <color indexed="8"/>
      <name val="Arial"/>
      <family val="0"/>
    </font>
    <font>
      <strike/>
      <sz val="11"/>
      <name val="Times New Roman"/>
      <family val="1"/>
    </font>
    <font>
      <strike/>
      <sz val="11"/>
      <color indexed="9"/>
      <name val="Times New Roman"/>
      <family val="1"/>
    </font>
    <font>
      <strike/>
      <sz val="11"/>
      <color indexed="2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1" fillId="16" borderId="1" applyNumberFormat="0" applyAlignment="0" applyProtection="0"/>
    <xf numFmtId="0" fontId="32" fillId="0" borderId="2" applyNumberFormat="0" applyFill="0" applyAlignment="0" applyProtection="0"/>
    <xf numFmtId="0" fontId="33" fillId="17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2" fontId="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left" indent="9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/>
    </xf>
    <xf numFmtId="20" fontId="10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left" indent="9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19" fillId="0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0" borderId="0" xfId="0" applyBorder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68125" y="6515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A1" sqref="A1:J1"/>
    </sheetView>
  </sheetViews>
  <sheetFormatPr defaultColWidth="10.5" defaultRowHeight="11.25"/>
  <cols>
    <col min="1" max="1" width="5.83203125" style="7" bestFit="1" customWidth="1"/>
    <col min="2" max="2" width="5.5" style="7" bestFit="1" customWidth="1"/>
    <col min="3" max="3" width="6" style="7" bestFit="1" customWidth="1"/>
    <col min="4" max="4" width="5.5" style="7" bestFit="1" customWidth="1"/>
    <col min="5" max="5" width="32.16015625" style="7" bestFit="1" customWidth="1"/>
    <col min="6" max="6" width="12" style="7" bestFit="1" customWidth="1"/>
    <col min="7" max="7" width="13.83203125" style="7" bestFit="1" customWidth="1"/>
    <col min="8" max="8" width="7.33203125" style="7" bestFit="1" customWidth="1"/>
    <col min="9" max="9" width="14.16015625" style="7" bestFit="1" customWidth="1"/>
    <col min="10" max="10" width="86.66015625" style="7" bestFit="1" customWidth="1"/>
    <col min="11" max="16384" width="10.5" style="7" customWidth="1"/>
  </cols>
  <sheetData>
    <row r="1" spans="1:10" s="6" customFormat="1" ht="23.2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6" customFormat="1" ht="23.25" customHeight="1">
      <c r="A2" s="94" t="s">
        <v>58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6" customFormat="1" ht="15.75">
      <c r="A3" s="96" t="s">
        <v>0</v>
      </c>
      <c r="B3" s="96"/>
      <c r="C3" s="96"/>
      <c r="D3" s="96"/>
      <c r="E3" s="96"/>
      <c r="F3" s="95" t="s">
        <v>65</v>
      </c>
      <c r="G3" s="95"/>
      <c r="H3" s="95"/>
      <c r="I3" s="95"/>
      <c r="J3" s="28">
        <f ca="1">NOW()</f>
        <v>41056.795964351855</v>
      </c>
    </row>
    <row r="4" spans="1:10" s="6" customFormat="1" ht="15">
      <c r="A4" s="8"/>
      <c r="B4" s="8"/>
      <c r="C4" s="8"/>
      <c r="J4" s="14"/>
    </row>
    <row r="5" spans="1:10" s="9" customFormat="1" ht="15.75">
      <c r="A5" s="27" t="s">
        <v>1</v>
      </c>
      <c r="B5" s="27" t="s">
        <v>2</v>
      </c>
      <c r="C5" s="27" t="s">
        <v>23</v>
      </c>
      <c r="D5" s="6"/>
      <c r="E5" s="27" t="s">
        <v>3</v>
      </c>
      <c r="F5" s="27" t="s">
        <v>4</v>
      </c>
      <c r="G5" s="27" t="s">
        <v>5</v>
      </c>
      <c r="H5" s="27" t="s">
        <v>30</v>
      </c>
      <c r="I5" s="27" t="s">
        <v>34</v>
      </c>
      <c r="J5" s="27" t="s">
        <v>6</v>
      </c>
    </row>
    <row r="6" spans="1:10" s="12" customFormat="1" ht="15">
      <c r="A6" s="32">
        <v>1</v>
      </c>
      <c r="B6" s="32">
        <v>251</v>
      </c>
      <c r="C6" s="83" t="s">
        <v>494</v>
      </c>
      <c r="D6" s="84">
        <v>1</v>
      </c>
      <c r="E6" s="10" t="s">
        <v>123</v>
      </c>
      <c r="F6" s="29" t="s">
        <v>122</v>
      </c>
      <c r="G6" s="29" t="s">
        <v>37</v>
      </c>
      <c r="H6" s="31" t="s">
        <v>124</v>
      </c>
      <c r="I6" s="29"/>
      <c r="J6" s="10" t="s">
        <v>56</v>
      </c>
    </row>
    <row r="7" spans="1:10" s="12" customFormat="1" ht="15">
      <c r="A7" s="32">
        <v>2</v>
      </c>
      <c r="B7" s="32">
        <v>258</v>
      </c>
      <c r="C7" s="83" t="s">
        <v>494</v>
      </c>
      <c r="D7" s="84">
        <v>9</v>
      </c>
      <c r="E7" s="10" t="s">
        <v>414</v>
      </c>
      <c r="F7" s="29" t="s">
        <v>413</v>
      </c>
      <c r="G7" s="29" t="s">
        <v>36</v>
      </c>
      <c r="H7" s="31" t="s">
        <v>124</v>
      </c>
      <c r="I7" s="29"/>
      <c r="J7" s="10" t="s">
        <v>51</v>
      </c>
    </row>
    <row r="8" spans="1:10" s="12" customFormat="1" ht="15">
      <c r="A8" s="32">
        <v>3</v>
      </c>
      <c r="B8" s="32">
        <v>253</v>
      </c>
      <c r="C8" s="83" t="s">
        <v>494</v>
      </c>
      <c r="D8" s="84">
        <v>3</v>
      </c>
      <c r="E8" s="10" t="s">
        <v>277</v>
      </c>
      <c r="F8" s="29" t="s">
        <v>276</v>
      </c>
      <c r="G8" s="29" t="s">
        <v>36</v>
      </c>
      <c r="H8" s="31" t="s">
        <v>124</v>
      </c>
      <c r="I8" s="29"/>
      <c r="J8" s="10" t="s">
        <v>51</v>
      </c>
    </row>
    <row r="9" spans="1:10" s="12" customFormat="1" ht="15">
      <c r="A9" s="32">
        <v>4</v>
      </c>
      <c r="B9" s="32">
        <v>254</v>
      </c>
      <c r="C9" s="83" t="s">
        <v>494</v>
      </c>
      <c r="D9" s="84">
        <v>4</v>
      </c>
      <c r="E9" s="10" t="s">
        <v>151</v>
      </c>
      <c r="F9" s="29" t="s">
        <v>150</v>
      </c>
      <c r="G9" s="29" t="s">
        <v>37</v>
      </c>
      <c r="H9" s="31" t="s">
        <v>124</v>
      </c>
      <c r="I9" s="29"/>
      <c r="J9" s="10" t="s">
        <v>56</v>
      </c>
    </row>
    <row r="10" spans="1:10" s="12" customFormat="1" ht="15">
      <c r="A10" s="32">
        <v>5</v>
      </c>
      <c r="B10" s="32">
        <v>257</v>
      </c>
      <c r="C10" s="83" t="s">
        <v>494</v>
      </c>
      <c r="D10" s="84">
        <v>7</v>
      </c>
      <c r="E10" s="10" t="s">
        <v>253</v>
      </c>
      <c r="F10" s="29" t="s">
        <v>252</v>
      </c>
      <c r="G10" s="29" t="s">
        <v>250</v>
      </c>
      <c r="H10" s="31" t="s">
        <v>124</v>
      </c>
      <c r="I10" s="29"/>
      <c r="J10" s="10" t="s">
        <v>251</v>
      </c>
    </row>
    <row r="11" spans="1:10" s="12" customFormat="1" ht="15">
      <c r="A11" s="32">
        <v>6</v>
      </c>
      <c r="B11" s="32">
        <v>259</v>
      </c>
      <c r="C11" s="83" t="s">
        <v>494</v>
      </c>
      <c r="D11" s="84">
        <v>10</v>
      </c>
      <c r="E11" s="10" t="s">
        <v>259</v>
      </c>
      <c r="F11" s="29" t="s">
        <v>258</v>
      </c>
      <c r="G11" s="29" t="s">
        <v>29</v>
      </c>
      <c r="H11" s="31" t="s">
        <v>124</v>
      </c>
      <c r="I11" s="29"/>
      <c r="J11" s="10" t="s">
        <v>42</v>
      </c>
    </row>
    <row r="12" spans="1:10" s="12" customFormat="1" ht="15">
      <c r="A12" s="32">
        <v>7</v>
      </c>
      <c r="B12" s="32">
        <v>265</v>
      </c>
      <c r="C12" s="83" t="s">
        <v>494</v>
      </c>
      <c r="D12" s="84"/>
      <c r="E12" s="10" t="s">
        <v>269</v>
      </c>
      <c r="F12" s="29" t="s">
        <v>268</v>
      </c>
      <c r="G12" s="29" t="s">
        <v>24</v>
      </c>
      <c r="H12" s="31" t="s">
        <v>124</v>
      </c>
      <c r="I12" s="29"/>
      <c r="J12" s="10" t="s">
        <v>46</v>
      </c>
    </row>
    <row r="13" spans="1:10" s="12" customFormat="1" ht="15">
      <c r="A13" s="32">
        <v>8</v>
      </c>
      <c r="B13" s="32">
        <v>255</v>
      </c>
      <c r="C13" s="83" t="s">
        <v>494</v>
      </c>
      <c r="D13" s="84">
        <v>5</v>
      </c>
      <c r="E13" s="10" t="s">
        <v>311</v>
      </c>
      <c r="F13" s="29" t="s">
        <v>310</v>
      </c>
      <c r="G13" s="29" t="s">
        <v>47</v>
      </c>
      <c r="H13" s="31" t="s">
        <v>124</v>
      </c>
      <c r="I13" s="29"/>
      <c r="J13" s="10" t="s">
        <v>309</v>
      </c>
    </row>
    <row r="14" spans="1:10" s="12" customFormat="1" ht="15">
      <c r="A14" s="32">
        <v>9</v>
      </c>
      <c r="B14" s="32">
        <v>252</v>
      </c>
      <c r="C14" s="83" t="s">
        <v>494</v>
      </c>
      <c r="D14" s="84">
        <v>2</v>
      </c>
      <c r="E14" s="10" t="s">
        <v>138</v>
      </c>
      <c r="F14" s="29" t="s">
        <v>137</v>
      </c>
      <c r="G14" s="29" t="s">
        <v>131</v>
      </c>
      <c r="H14" s="31" t="s">
        <v>124</v>
      </c>
      <c r="I14" s="29"/>
      <c r="J14" s="10" t="s">
        <v>132</v>
      </c>
    </row>
    <row r="15" spans="1:10" s="12" customFormat="1" ht="15">
      <c r="A15" s="32">
        <v>10</v>
      </c>
      <c r="B15" s="32">
        <v>256</v>
      </c>
      <c r="C15" s="83" t="s">
        <v>494</v>
      </c>
      <c r="D15" s="84">
        <v>6</v>
      </c>
      <c r="E15" s="10" t="s">
        <v>321</v>
      </c>
      <c r="F15" s="29" t="s">
        <v>320</v>
      </c>
      <c r="G15" s="29" t="s">
        <v>35</v>
      </c>
      <c r="H15" s="31" t="s">
        <v>124</v>
      </c>
      <c r="I15" s="29"/>
      <c r="J15" s="10" t="s">
        <v>48</v>
      </c>
    </row>
    <row r="16" spans="1:10" s="12" customFormat="1" ht="15">
      <c r="A16" s="32">
        <v>11</v>
      </c>
      <c r="B16" s="32">
        <v>260</v>
      </c>
      <c r="C16" s="83" t="s">
        <v>494</v>
      </c>
      <c r="D16" s="84">
        <v>11</v>
      </c>
      <c r="E16" s="10" t="s">
        <v>296</v>
      </c>
      <c r="F16" s="29" t="s">
        <v>295</v>
      </c>
      <c r="G16" s="29" t="s">
        <v>8</v>
      </c>
      <c r="H16" s="31" t="s">
        <v>124</v>
      </c>
      <c r="I16" s="29"/>
      <c r="J16" s="10" t="s">
        <v>294</v>
      </c>
    </row>
    <row r="17" spans="1:10" s="12" customFormat="1" ht="15">
      <c r="A17" s="32">
        <v>12</v>
      </c>
      <c r="B17" s="32">
        <v>263</v>
      </c>
      <c r="C17" s="83" t="s">
        <v>494</v>
      </c>
      <c r="D17" s="84"/>
      <c r="E17" s="10" t="s">
        <v>275</v>
      </c>
      <c r="F17" s="29" t="s">
        <v>274</v>
      </c>
      <c r="G17" s="29" t="s">
        <v>36</v>
      </c>
      <c r="H17" s="31" t="s">
        <v>124</v>
      </c>
      <c r="I17" s="29"/>
      <c r="J17" s="10" t="s">
        <v>51</v>
      </c>
    </row>
    <row r="18" spans="1:10" s="12" customFormat="1" ht="15">
      <c r="A18" s="32">
        <v>13</v>
      </c>
      <c r="B18" s="32">
        <v>266</v>
      </c>
      <c r="C18" s="83" t="s">
        <v>494</v>
      </c>
      <c r="D18" s="84">
        <v>102</v>
      </c>
      <c r="E18" s="10" t="s">
        <v>422</v>
      </c>
      <c r="F18" s="29" t="s">
        <v>421</v>
      </c>
      <c r="G18" s="29" t="s">
        <v>415</v>
      </c>
      <c r="H18" s="51" t="s">
        <v>194</v>
      </c>
      <c r="I18" s="29"/>
      <c r="J18" s="10" t="s">
        <v>416</v>
      </c>
    </row>
    <row r="19" spans="1:10" s="12" customFormat="1" ht="15">
      <c r="A19" s="32">
        <v>14</v>
      </c>
      <c r="B19" s="32">
        <v>268</v>
      </c>
      <c r="C19" s="83" t="s">
        <v>494</v>
      </c>
      <c r="D19" s="84"/>
      <c r="E19" s="10" t="s">
        <v>193</v>
      </c>
      <c r="F19" s="29" t="s">
        <v>192</v>
      </c>
      <c r="G19" s="29" t="s">
        <v>41</v>
      </c>
      <c r="H19" s="51" t="s">
        <v>194</v>
      </c>
      <c r="I19" s="29"/>
      <c r="J19" s="52" t="s">
        <v>50</v>
      </c>
    </row>
    <row r="20" spans="1:10" s="12" customFormat="1" ht="15">
      <c r="A20" s="32">
        <v>15</v>
      </c>
      <c r="B20" s="32">
        <v>261</v>
      </c>
      <c r="C20" s="83" t="s">
        <v>494</v>
      </c>
      <c r="D20" s="84">
        <v>13</v>
      </c>
      <c r="E20" s="10" t="s">
        <v>424</v>
      </c>
      <c r="F20" s="29" t="s">
        <v>423</v>
      </c>
      <c r="G20" s="29" t="s">
        <v>415</v>
      </c>
      <c r="H20" s="31" t="s">
        <v>124</v>
      </c>
      <c r="I20" s="29"/>
      <c r="J20" s="10" t="s">
        <v>416</v>
      </c>
    </row>
    <row r="21" spans="1:10" s="12" customFormat="1" ht="15">
      <c r="A21" s="32">
        <v>16</v>
      </c>
      <c r="B21" s="32">
        <v>267</v>
      </c>
      <c r="C21" s="83" t="s">
        <v>494</v>
      </c>
      <c r="D21" s="84"/>
      <c r="E21" s="10" t="s">
        <v>273</v>
      </c>
      <c r="F21" s="29" t="s">
        <v>272</v>
      </c>
      <c r="G21" s="29" t="s">
        <v>54</v>
      </c>
      <c r="H21" s="51" t="s">
        <v>194</v>
      </c>
      <c r="I21" s="29"/>
      <c r="J21" s="10" t="s">
        <v>55</v>
      </c>
    </row>
    <row r="22" spans="1:10" s="12" customFormat="1" ht="15">
      <c r="A22" s="32"/>
      <c r="B22" s="85">
        <v>262</v>
      </c>
      <c r="C22" s="85" t="s">
        <v>495</v>
      </c>
      <c r="D22" s="86"/>
      <c r="E22" s="69" t="s">
        <v>161</v>
      </c>
      <c r="F22" s="70" t="s">
        <v>160</v>
      </c>
      <c r="G22" s="70" t="s">
        <v>156</v>
      </c>
      <c r="H22" s="87" t="s">
        <v>124</v>
      </c>
      <c r="I22" s="70"/>
      <c r="J22" s="69" t="s">
        <v>157</v>
      </c>
    </row>
    <row r="23" spans="1:10" s="12" customFormat="1" ht="15">
      <c r="A23" s="32"/>
      <c r="B23" s="85">
        <v>264</v>
      </c>
      <c r="C23" s="85" t="s">
        <v>495</v>
      </c>
      <c r="D23" s="86"/>
      <c r="E23" s="69" t="s">
        <v>338</v>
      </c>
      <c r="F23" s="70" t="s">
        <v>337</v>
      </c>
      <c r="G23" s="70" t="s">
        <v>45</v>
      </c>
      <c r="H23" s="87" t="s">
        <v>124</v>
      </c>
      <c r="I23" s="70"/>
      <c r="J23" s="69" t="s">
        <v>336</v>
      </c>
    </row>
    <row r="24" spans="1:10" s="12" customFormat="1" ht="15" hidden="1">
      <c r="A24" s="32"/>
      <c r="B24" s="32">
        <v>269</v>
      </c>
      <c r="C24" s="32"/>
      <c r="D24" s="75"/>
      <c r="E24" s="10"/>
      <c r="F24" s="29"/>
      <c r="G24" s="29"/>
      <c r="H24" s="31"/>
      <c r="I24" s="29"/>
      <c r="J24" s="10"/>
    </row>
    <row r="25" spans="1:10" s="12" customFormat="1" ht="15" hidden="1">
      <c r="A25" s="32"/>
      <c r="B25" s="32">
        <v>270</v>
      </c>
      <c r="C25" s="32"/>
      <c r="D25" s="75"/>
      <c r="E25" s="10"/>
      <c r="F25" s="29"/>
      <c r="G25" s="29"/>
      <c r="H25" s="31"/>
      <c r="I25" s="29"/>
      <c r="J25" s="10"/>
    </row>
    <row r="26" spans="1:10" s="12" customFormat="1" ht="15" hidden="1">
      <c r="A26" s="32"/>
      <c r="B26" s="32">
        <v>271</v>
      </c>
      <c r="C26" s="32"/>
      <c r="D26" s="75"/>
      <c r="E26" s="10"/>
      <c r="F26" s="29"/>
      <c r="G26" s="29"/>
      <c r="H26" s="31"/>
      <c r="I26" s="29"/>
      <c r="J26" s="10"/>
    </row>
    <row r="27" spans="1:10" s="12" customFormat="1" ht="15" hidden="1">
      <c r="A27" s="32"/>
      <c r="B27" s="32">
        <v>272</v>
      </c>
      <c r="C27" s="32"/>
      <c r="D27" s="75"/>
      <c r="E27" s="10"/>
      <c r="F27" s="29"/>
      <c r="G27" s="29"/>
      <c r="H27" s="31"/>
      <c r="I27" s="29"/>
      <c r="J27" s="52"/>
    </row>
    <row r="28" spans="1:10" s="12" customFormat="1" ht="15" hidden="1">
      <c r="A28" s="32"/>
      <c r="B28" s="32">
        <v>273</v>
      </c>
      <c r="C28" s="32"/>
      <c r="D28" s="75"/>
      <c r="E28" s="10"/>
      <c r="F28" s="29"/>
      <c r="G28" s="29"/>
      <c r="H28" s="31"/>
      <c r="I28" s="29"/>
      <c r="J28" s="10"/>
    </row>
    <row r="29" spans="1:10" s="12" customFormat="1" ht="15" hidden="1">
      <c r="A29" s="32"/>
      <c r="B29" s="32">
        <v>274</v>
      </c>
      <c r="C29" s="32"/>
      <c r="D29" s="72"/>
      <c r="E29" s="10"/>
      <c r="F29" s="29"/>
      <c r="G29" s="29"/>
      <c r="H29" s="31"/>
      <c r="I29" s="29"/>
      <c r="J29" s="10"/>
    </row>
    <row r="30" spans="1:10" s="12" customFormat="1" ht="15" hidden="1">
      <c r="A30" s="32"/>
      <c r="B30" s="32">
        <v>275</v>
      </c>
      <c r="C30" s="32"/>
      <c r="D30" s="72"/>
      <c r="E30" s="10"/>
      <c r="F30" s="29"/>
      <c r="G30" s="29"/>
      <c r="H30" s="31"/>
      <c r="I30" s="29"/>
      <c r="J30" s="10"/>
    </row>
    <row r="31" spans="1:10" s="12" customFormat="1" ht="15" hidden="1">
      <c r="A31" s="32"/>
      <c r="B31" s="32">
        <v>276</v>
      </c>
      <c r="C31" s="32"/>
      <c r="D31" s="72"/>
      <c r="E31" s="10"/>
      <c r="F31" s="29"/>
      <c r="G31" s="29"/>
      <c r="H31" s="31"/>
      <c r="I31" s="29"/>
      <c r="J31" s="10"/>
    </row>
    <row r="32" spans="1:10" s="12" customFormat="1" ht="15" hidden="1">
      <c r="A32" s="32"/>
      <c r="B32" s="32">
        <v>277</v>
      </c>
      <c r="C32" s="32"/>
      <c r="D32" s="72"/>
      <c r="E32" s="10"/>
      <c r="F32" s="29"/>
      <c r="G32" s="29"/>
      <c r="H32" s="31"/>
      <c r="I32" s="29"/>
      <c r="J32" s="10"/>
    </row>
    <row r="33" spans="1:10" s="12" customFormat="1" ht="15" hidden="1">
      <c r="A33" s="32"/>
      <c r="B33" s="32">
        <v>278</v>
      </c>
      <c r="C33" s="32"/>
      <c r="D33" s="72"/>
      <c r="E33" s="10"/>
      <c r="F33" s="29"/>
      <c r="G33" s="29"/>
      <c r="H33" s="31"/>
      <c r="I33" s="29"/>
      <c r="J33" s="10"/>
    </row>
    <row r="34" spans="1:10" s="12" customFormat="1" ht="15" hidden="1">
      <c r="A34" s="32"/>
      <c r="B34" s="32">
        <v>279</v>
      </c>
      <c r="C34" s="32"/>
      <c r="D34" s="72"/>
      <c r="E34" s="10"/>
      <c r="F34" s="29"/>
      <c r="G34" s="29"/>
      <c r="H34" s="31"/>
      <c r="I34" s="29"/>
      <c r="J34" s="10"/>
    </row>
    <row r="35" spans="1:10" s="12" customFormat="1" ht="15" hidden="1">
      <c r="A35" s="32"/>
      <c r="B35" s="32">
        <v>280</v>
      </c>
      <c r="C35" s="32"/>
      <c r="D35" s="72"/>
      <c r="E35" s="10"/>
      <c r="F35" s="29"/>
      <c r="G35" s="29"/>
      <c r="H35" s="31"/>
      <c r="I35" s="29"/>
      <c r="J35" s="10"/>
    </row>
    <row r="36" spans="1:10" s="12" customFormat="1" ht="15" hidden="1">
      <c r="A36" s="32"/>
      <c r="B36" s="32">
        <v>281</v>
      </c>
      <c r="C36" s="32"/>
      <c r="D36" s="72"/>
      <c r="E36" s="10"/>
      <c r="F36" s="29"/>
      <c r="G36" s="29"/>
      <c r="H36" s="31"/>
      <c r="I36" s="29"/>
      <c r="J36" s="10"/>
    </row>
    <row r="37" spans="1:10" s="12" customFormat="1" ht="15" hidden="1">
      <c r="A37" s="32"/>
      <c r="B37" s="32">
        <v>282</v>
      </c>
      <c r="C37" s="32"/>
      <c r="D37" s="72"/>
      <c r="E37" s="10"/>
      <c r="F37" s="29"/>
      <c r="G37" s="29"/>
      <c r="H37" s="31"/>
      <c r="I37" s="29"/>
      <c r="J37" s="10"/>
    </row>
    <row r="38" spans="1:10" s="12" customFormat="1" ht="15" hidden="1">
      <c r="A38" s="32"/>
      <c r="B38" s="32">
        <v>283</v>
      </c>
      <c r="C38" s="32"/>
      <c r="D38" s="72"/>
      <c r="E38" s="10"/>
      <c r="F38" s="29"/>
      <c r="G38" s="29"/>
      <c r="H38" s="31"/>
      <c r="I38" s="29"/>
      <c r="J38" s="10"/>
    </row>
    <row r="39" spans="1:10" s="12" customFormat="1" ht="15" hidden="1">
      <c r="A39" s="32"/>
      <c r="B39" s="32">
        <v>284</v>
      </c>
      <c r="C39" s="32"/>
      <c r="D39" s="72"/>
      <c r="E39" s="10"/>
      <c r="F39" s="29"/>
      <c r="G39" s="29"/>
      <c r="H39" s="31"/>
      <c r="I39" s="29"/>
      <c r="J39" s="10"/>
    </row>
    <row r="40" spans="1:10" s="12" customFormat="1" ht="15" hidden="1">
      <c r="A40" s="32"/>
      <c r="B40" s="32">
        <v>285</v>
      </c>
      <c r="C40" s="32"/>
      <c r="D40" s="72"/>
      <c r="E40" s="10"/>
      <c r="F40" s="29"/>
      <c r="G40" s="29"/>
      <c r="H40" s="31"/>
      <c r="I40" s="29"/>
      <c r="J40" s="10"/>
    </row>
    <row r="41" spans="1:10" s="12" customFormat="1" ht="15" hidden="1">
      <c r="A41" s="32"/>
      <c r="B41" s="32">
        <v>286</v>
      </c>
      <c r="C41" s="32"/>
      <c r="D41" s="72"/>
      <c r="E41" s="10"/>
      <c r="F41" s="29"/>
      <c r="G41" s="29"/>
      <c r="H41" s="31"/>
      <c r="I41" s="29"/>
      <c r="J41" s="10"/>
    </row>
    <row r="42" spans="1:10" s="12" customFormat="1" ht="15" hidden="1">
      <c r="A42" s="32"/>
      <c r="B42" s="32">
        <v>287</v>
      </c>
      <c r="C42" s="32"/>
      <c r="D42" s="72"/>
      <c r="E42" s="10"/>
      <c r="F42" s="29"/>
      <c r="G42" s="29"/>
      <c r="H42" s="31"/>
      <c r="I42" s="29"/>
      <c r="J42" s="10"/>
    </row>
    <row r="43" spans="1:10" s="12" customFormat="1" ht="15" hidden="1">
      <c r="A43" s="32"/>
      <c r="B43" s="32">
        <v>288</v>
      </c>
      <c r="C43" s="32"/>
      <c r="D43" s="72"/>
      <c r="E43" s="10"/>
      <c r="F43" s="29"/>
      <c r="G43" s="29"/>
      <c r="H43" s="31"/>
      <c r="I43" s="29"/>
      <c r="J43" s="10"/>
    </row>
    <row r="44" spans="1:10" s="12" customFormat="1" ht="15" hidden="1">
      <c r="A44" s="32"/>
      <c r="B44" s="32">
        <v>289</v>
      </c>
      <c r="C44" s="32"/>
      <c r="D44" s="72"/>
      <c r="E44" s="10"/>
      <c r="F44" s="29"/>
      <c r="G44" s="29"/>
      <c r="H44" s="31"/>
      <c r="I44" s="29"/>
      <c r="J44" s="10"/>
    </row>
    <row r="45" spans="1:10" s="12" customFormat="1" ht="15" hidden="1">
      <c r="A45" s="32"/>
      <c r="B45" s="32">
        <v>290</v>
      </c>
      <c r="C45" s="32"/>
      <c r="D45" s="72"/>
      <c r="E45" s="10"/>
      <c r="F45" s="29"/>
      <c r="G45" s="29"/>
      <c r="H45" s="31"/>
      <c r="I45" s="29"/>
      <c r="J45" s="10"/>
    </row>
    <row r="46" spans="1:10" s="12" customFormat="1" ht="15" hidden="1">
      <c r="A46" s="32"/>
      <c r="B46" s="32">
        <v>291</v>
      </c>
      <c r="C46" s="32"/>
      <c r="D46" s="72"/>
      <c r="E46" s="10"/>
      <c r="F46" s="29"/>
      <c r="G46" s="29"/>
      <c r="H46" s="31"/>
      <c r="I46" s="29"/>
      <c r="J46" s="10"/>
    </row>
    <row r="47" spans="1:10" s="12" customFormat="1" ht="15" hidden="1">
      <c r="A47" s="32"/>
      <c r="B47" s="32">
        <v>292</v>
      </c>
      <c r="C47" s="32"/>
      <c r="D47" s="72"/>
      <c r="E47" s="10"/>
      <c r="F47" s="29"/>
      <c r="G47" s="29"/>
      <c r="H47" s="31"/>
      <c r="I47" s="29"/>
      <c r="J47" s="10"/>
    </row>
    <row r="48" spans="1:10" s="12" customFormat="1" ht="15" hidden="1">
      <c r="A48" s="32"/>
      <c r="B48" s="32">
        <v>293</v>
      </c>
      <c r="C48" s="32"/>
      <c r="D48" s="72"/>
      <c r="E48" s="10"/>
      <c r="F48" s="29"/>
      <c r="G48" s="29"/>
      <c r="H48" s="31"/>
      <c r="I48" s="29"/>
      <c r="J48" s="10"/>
    </row>
    <row r="49" spans="1:10" s="12" customFormat="1" ht="15" hidden="1">
      <c r="A49" s="32"/>
      <c r="B49" s="32">
        <v>294</v>
      </c>
      <c r="C49" s="32"/>
      <c r="D49" s="72"/>
      <c r="E49" s="10"/>
      <c r="F49" s="29"/>
      <c r="G49" s="29"/>
      <c r="H49" s="31"/>
      <c r="I49" s="29"/>
      <c r="J49" s="10"/>
    </row>
    <row r="50" spans="1:10" s="12" customFormat="1" ht="15" hidden="1">
      <c r="A50" s="32"/>
      <c r="B50" s="32">
        <v>295</v>
      </c>
      <c r="C50" s="32"/>
      <c r="D50" s="72"/>
      <c r="E50" s="10"/>
      <c r="F50" s="29"/>
      <c r="G50" s="29"/>
      <c r="H50" s="31"/>
      <c r="I50" s="29"/>
      <c r="J50" s="10"/>
    </row>
    <row r="51" spans="1:10" s="12" customFormat="1" ht="15" hidden="1">
      <c r="A51" s="32"/>
      <c r="B51" s="32">
        <v>296</v>
      </c>
      <c r="C51" s="32"/>
      <c r="D51" s="72"/>
      <c r="E51" s="10"/>
      <c r="F51" s="29"/>
      <c r="G51" s="29"/>
      <c r="H51" s="31"/>
      <c r="I51" s="29"/>
      <c r="J51" s="10"/>
    </row>
    <row r="52" spans="1:10" s="12" customFormat="1" ht="15" hidden="1">
      <c r="A52" s="32"/>
      <c r="B52" s="32">
        <v>297</v>
      </c>
      <c r="C52" s="32"/>
      <c r="D52" s="72"/>
      <c r="E52" s="10"/>
      <c r="F52" s="29"/>
      <c r="G52" s="29"/>
      <c r="H52" s="31"/>
      <c r="I52" s="29"/>
      <c r="J52" s="10"/>
    </row>
    <row r="53" spans="1:10" s="12" customFormat="1" ht="15" hidden="1">
      <c r="A53" s="32"/>
      <c r="B53" s="32">
        <v>298</v>
      </c>
      <c r="C53" s="32"/>
      <c r="D53" s="72"/>
      <c r="E53" s="10"/>
      <c r="F53" s="29"/>
      <c r="G53" s="29"/>
      <c r="H53" s="31"/>
      <c r="I53" s="29"/>
      <c r="J53" s="10"/>
    </row>
    <row r="54" spans="1:10" s="12" customFormat="1" ht="15" hidden="1">
      <c r="A54" s="32"/>
      <c r="B54" s="32">
        <v>299</v>
      </c>
      <c r="C54" s="32"/>
      <c r="D54" s="72"/>
      <c r="E54" s="10"/>
      <c r="F54" s="29"/>
      <c r="G54" s="29"/>
      <c r="H54" s="31"/>
      <c r="I54" s="29"/>
      <c r="J54" s="10"/>
    </row>
    <row r="55" spans="1:10" s="12" customFormat="1" ht="15" hidden="1">
      <c r="A55" s="32"/>
      <c r="B55" s="32">
        <v>300</v>
      </c>
      <c r="C55" s="32"/>
      <c r="D55" s="72"/>
      <c r="E55" s="10"/>
      <c r="F55" s="29"/>
      <c r="G55" s="29"/>
      <c r="H55" s="31"/>
      <c r="I55" s="29"/>
      <c r="J55" s="10"/>
    </row>
    <row r="56" spans="1:4" s="12" customFormat="1" ht="15">
      <c r="A56" s="16"/>
      <c r="B56" s="16"/>
      <c r="C56" s="16"/>
      <c r="D56" s="16"/>
    </row>
    <row r="57" spans="1:10" s="12" customFormat="1" ht="15">
      <c r="A57" s="16"/>
      <c r="B57" s="16"/>
      <c r="C57" s="16"/>
      <c r="D57" s="16"/>
      <c r="E57" s="10" t="s">
        <v>422</v>
      </c>
      <c r="F57" s="29" t="s">
        <v>421</v>
      </c>
      <c r="G57" s="29" t="s">
        <v>415</v>
      </c>
      <c r="H57" s="51" t="s">
        <v>194</v>
      </c>
      <c r="I57" s="29"/>
      <c r="J57" s="10" t="s">
        <v>416</v>
      </c>
    </row>
    <row r="58" spans="1:10" s="12" customFormat="1" ht="15">
      <c r="A58" s="16"/>
      <c r="B58" s="16"/>
      <c r="C58" s="16"/>
      <c r="D58" s="16"/>
      <c r="E58" s="10" t="s">
        <v>193</v>
      </c>
      <c r="F58" s="29" t="s">
        <v>192</v>
      </c>
      <c r="G58" s="29" t="s">
        <v>41</v>
      </c>
      <c r="H58" s="51" t="s">
        <v>194</v>
      </c>
      <c r="I58" s="29"/>
      <c r="J58" s="52" t="s">
        <v>50</v>
      </c>
    </row>
    <row r="59" spans="1:10" s="12" customFormat="1" ht="15">
      <c r="A59" s="16"/>
      <c r="B59" s="16"/>
      <c r="C59" s="16"/>
      <c r="D59" s="16"/>
      <c r="E59" s="10" t="s">
        <v>273</v>
      </c>
      <c r="F59" s="29" t="s">
        <v>272</v>
      </c>
      <c r="G59" s="29" t="s">
        <v>54</v>
      </c>
      <c r="H59" s="51" t="s">
        <v>194</v>
      </c>
      <c r="I59" s="29"/>
      <c r="J59" s="10" t="s">
        <v>55</v>
      </c>
    </row>
    <row r="60" spans="1:4" s="12" customFormat="1" ht="15">
      <c r="A60" s="16"/>
      <c r="B60" s="16"/>
      <c r="C60" s="16"/>
      <c r="D60" s="16"/>
    </row>
    <row r="61" spans="1:10" s="12" customFormat="1" ht="15">
      <c r="A61" s="16"/>
      <c r="B61" s="16"/>
      <c r="C61" s="16"/>
      <c r="D61" s="16"/>
      <c r="E61" s="49" t="s">
        <v>31</v>
      </c>
      <c r="F61" s="29">
        <v>18</v>
      </c>
      <c r="G61" s="17"/>
      <c r="H61" s="17"/>
      <c r="I61" s="17"/>
      <c r="J61" s="18"/>
    </row>
    <row r="62" spans="1:10" s="12" customFormat="1" ht="15">
      <c r="A62" s="16"/>
      <c r="B62" s="16"/>
      <c r="C62" s="16"/>
      <c r="D62" s="16"/>
      <c r="E62" s="49" t="s">
        <v>32</v>
      </c>
      <c r="F62" s="29">
        <v>16</v>
      </c>
      <c r="G62" s="17"/>
      <c r="H62" s="17"/>
      <c r="I62" s="17"/>
      <c r="J62" s="17"/>
    </row>
    <row r="63" spans="1:10" s="12" customFormat="1" ht="15">
      <c r="A63" s="16"/>
      <c r="B63" s="16"/>
      <c r="C63" s="16"/>
      <c r="D63" s="16"/>
      <c r="E63" s="49" t="s">
        <v>33</v>
      </c>
      <c r="F63" s="29">
        <v>16</v>
      </c>
      <c r="G63" s="17"/>
      <c r="H63" s="17"/>
      <c r="I63" s="17"/>
      <c r="J63" s="17"/>
    </row>
    <row r="64" spans="1:10" s="12" customFormat="1" ht="15">
      <c r="A64" s="16"/>
      <c r="B64" s="16"/>
      <c r="C64" s="16"/>
      <c r="D64" s="16"/>
      <c r="E64" s="17"/>
      <c r="F64" s="17"/>
      <c r="G64" s="17"/>
      <c r="H64" s="17"/>
      <c r="I64" s="17"/>
      <c r="J64" s="17"/>
    </row>
    <row r="65" spans="1:10" s="12" customFormat="1" ht="15">
      <c r="A65" s="16"/>
      <c r="B65" s="16"/>
      <c r="C65" s="16"/>
      <c r="D65" s="16"/>
      <c r="E65" s="17"/>
      <c r="F65" s="17"/>
      <c r="G65" s="17"/>
      <c r="H65" s="17"/>
      <c r="I65" s="17"/>
      <c r="J65" s="17"/>
    </row>
    <row r="66" spans="1:10" s="12" customFormat="1" ht="15">
      <c r="A66" s="16"/>
      <c r="B66" s="16"/>
      <c r="C66" s="16"/>
      <c r="D66" s="16"/>
      <c r="E66" s="17"/>
      <c r="F66" s="17"/>
      <c r="G66" s="17"/>
      <c r="H66" s="17"/>
      <c r="I66" s="17"/>
      <c r="J66" s="17"/>
    </row>
    <row r="67" spans="1:10" s="12" customFormat="1" ht="15">
      <c r="A67" s="16"/>
      <c r="B67" s="16"/>
      <c r="C67" s="16"/>
      <c r="D67" s="16"/>
      <c r="E67" s="17"/>
      <c r="F67" s="17"/>
      <c r="G67" s="17"/>
      <c r="H67" s="17"/>
      <c r="I67" s="17"/>
      <c r="J67" s="17"/>
    </row>
    <row r="68" spans="1:10" s="12" customFormat="1" ht="15">
      <c r="A68" s="16"/>
      <c r="B68" s="16"/>
      <c r="C68" s="16"/>
      <c r="D68" s="16"/>
      <c r="E68" s="17"/>
      <c r="F68" s="17"/>
      <c r="G68" s="17"/>
      <c r="H68" s="17"/>
      <c r="I68" s="17"/>
      <c r="J68" s="17"/>
    </row>
    <row r="69" spans="1:10" s="12" customFormat="1" ht="15">
      <c r="A69" s="16"/>
      <c r="B69" s="16"/>
      <c r="C69" s="16"/>
      <c r="D69" s="16"/>
      <c r="E69" s="17"/>
      <c r="F69" s="17"/>
      <c r="G69" s="17"/>
      <c r="H69" s="17"/>
      <c r="I69" s="17"/>
      <c r="J69" s="17"/>
    </row>
    <row r="70" spans="1:10" s="12" customFormat="1" ht="15">
      <c r="A70" s="16"/>
      <c r="B70" s="16"/>
      <c r="C70" s="16"/>
      <c r="D70" s="16"/>
      <c r="E70" s="17"/>
      <c r="F70" s="17"/>
      <c r="G70" s="17"/>
      <c r="H70" s="17"/>
      <c r="I70" s="17"/>
      <c r="J70" s="17"/>
    </row>
    <row r="71" spans="1:10" s="12" customFormat="1" ht="15">
      <c r="A71" s="16"/>
      <c r="B71" s="16"/>
      <c r="C71" s="16"/>
      <c r="D71" s="16"/>
      <c r="E71" s="17"/>
      <c r="F71" s="17"/>
      <c r="G71" s="17"/>
      <c r="H71" s="17"/>
      <c r="I71" s="17"/>
      <c r="J71" s="17"/>
    </row>
    <row r="72" spans="1:10" s="12" customFormat="1" ht="15">
      <c r="A72" s="16"/>
      <c r="B72" s="16"/>
      <c r="C72" s="16"/>
      <c r="D72" s="16"/>
      <c r="E72" s="17"/>
      <c r="F72" s="17"/>
      <c r="G72" s="17"/>
      <c r="H72" s="17"/>
      <c r="I72" s="17"/>
      <c r="J72" s="17"/>
    </row>
    <row r="73" spans="1:10" s="12" customFormat="1" ht="15">
      <c r="A73" s="16"/>
      <c r="B73" s="16"/>
      <c r="C73" s="16"/>
      <c r="D73" s="16"/>
      <c r="E73" s="17"/>
      <c r="F73" s="17"/>
      <c r="G73" s="17"/>
      <c r="H73" s="17"/>
      <c r="I73" s="17"/>
      <c r="J73" s="17"/>
    </row>
    <row r="74" spans="1:10" s="12" customFormat="1" ht="15">
      <c r="A74" s="16"/>
      <c r="B74" s="16"/>
      <c r="C74" s="16"/>
      <c r="D74" s="16"/>
      <c r="E74" s="17"/>
      <c r="F74" s="17"/>
      <c r="G74" s="17"/>
      <c r="H74" s="17"/>
      <c r="I74" s="17"/>
      <c r="J74" s="17"/>
    </row>
    <row r="75" spans="1:10" s="12" customFormat="1" ht="15">
      <c r="A75" s="16"/>
      <c r="B75" s="16"/>
      <c r="C75" s="16"/>
      <c r="D75" s="16"/>
      <c r="E75" s="17"/>
      <c r="F75" s="17"/>
      <c r="G75" s="17"/>
      <c r="H75" s="17"/>
      <c r="I75" s="17"/>
      <c r="J75" s="17"/>
    </row>
    <row r="76" spans="1:10" s="12" customFormat="1" ht="15">
      <c r="A76" s="16"/>
      <c r="B76" s="16"/>
      <c r="C76" s="16"/>
      <c r="D76" s="16"/>
      <c r="E76" s="17"/>
      <c r="F76" s="17"/>
      <c r="G76" s="17"/>
      <c r="H76" s="17"/>
      <c r="I76" s="17"/>
      <c r="J76" s="17"/>
    </row>
    <row r="77" spans="1:10" s="12" customFormat="1" ht="15">
      <c r="A77" s="16"/>
      <c r="B77" s="16"/>
      <c r="C77" s="16"/>
      <c r="D77" s="16"/>
      <c r="E77" s="17"/>
      <c r="F77" s="17"/>
      <c r="G77" s="17"/>
      <c r="H77" s="17"/>
      <c r="I77" s="17"/>
      <c r="J77" s="17"/>
    </row>
    <row r="78" spans="1:10" s="12" customFormat="1" ht="15">
      <c r="A78" s="16"/>
      <c r="B78" s="16"/>
      <c r="C78" s="16"/>
      <c r="D78" s="16"/>
      <c r="E78" s="17"/>
      <c r="F78" s="17"/>
      <c r="G78" s="17"/>
      <c r="H78" s="17"/>
      <c r="I78" s="17"/>
      <c r="J78" s="17"/>
    </row>
    <row r="79" spans="1:10" s="12" customFormat="1" ht="15">
      <c r="A79" s="16"/>
      <c r="B79" s="16"/>
      <c r="C79" s="16"/>
      <c r="D79" s="16"/>
      <c r="E79" s="17"/>
      <c r="F79" s="17"/>
      <c r="G79" s="17"/>
      <c r="H79" s="17"/>
      <c r="I79" s="17"/>
      <c r="J79" s="17"/>
    </row>
    <row r="80" spans="1:10" s="12" customFormat="1" ht="15">
      <c r="A80" s="16"/>
      <c r="B80" s="16"/>
      <c r="C80" s="16"/>
      <c r="D80" s="16"/>
      <c r="E80" s="17"/>
      <c r="F80" s="17"/>
      <c r="G80" s="17"/>
      <c r="H80" s="17"/>
      <c r="I80" s="17"/>
      <c r="J80" s="17"/>
    </row>
    <row r="81" spans="1:10" s="12" customFormat="1" ht="15">
      <c r="A81" s="16"/>
      <c r="B81" s="16"/>
      <c r="C81" s="16"/>
      <c r="D81" s="16"/>
      <c r="E81" s="17"/>
      <c r="F81" s="17"/>
      <c r="G81" s="17"/>
      <c r="H81" s="17"/>
      <c r="I81" s="17"/>
      <c r="J81" s="17"/>
    </row>
    <row r="82" spans="1:10" s="12" customFormat="1" ht="15">
      <c r="A82" s="16"/>
      <c r="B82" s="16"/>
      <c r="C82" s="16"/>
      <c r="D82" s="16"/>
      <c r="E82" s="17"/>
      <c r="F82" s="17"/>
      <c r="G82" s="17"/>
      <c r="H82" s="17"/>
      <c r="I82" s="17"/>
      <c r="J82" s="17"/>
    </row>
    <row r="83" spans="1:10" s="12" customFormat="1" ht="15">
      <c r="A83" s="16"/>
      <c r="B83" s="16"/>
      <c r="C83" s="16"/>
      <c r="D83" s="16"/>
      <c r="E83" s="17"/>
      <c r="F83" s="17"/>
      <c r="G83" s="17"/>
      <c r="H83" s="17"/>
      <c r="I83" s="17"/>
      <c r="J83" s="17"/>
    </row>
    <row r="84" spans="1:10" s="12" customFormat="1" ht="15">
      <c r="A84" s="16"/>
      <c r="B84" s="16"/>
      <c r="C84" s="16"/>
      <c r="D84" s="16"/>
      <c r="E84" s="17"/>
      <c r="F84" s="17"/>
      <c r="G84" s="17"/>
      <c r="H84" s="17"/>
      <c r="I84" s="17"/>
      <c r="J84" s="17"/>
    </row>
    <row r="85" spans="1:10" s="12" customFormat="1" ht="15">
      <c r="A85" s="16"/>
      <c r="B85" s="16"/>
      <c r="C85" s="16"/>
      <c r="D85" s="16"/>
      <c r="E85" s="17"/>
      <c r="F85" s="17"/>
      <c r="G85" s="17"/>
      <c r="H85" s="17"/>
      <c r="I85" s="17"/>
      <c r="J85" s="17"/>
    </row>
    <row r="86" spans="1:10" s="12" customFormat="1" ht="15">
      <c r="A86" s="16"/>
      <c r="B86" s="16"/>
      <c r="C86" s="16"/>
      <c r="D86" s="16"/>
      <c r="E86" s="17"/>
      <c r="F86" s="17"/>
      <c r="G86" s="17"/>
      <c r="H86" s="17"/>
      <c r="I86" s="17"/>
      <c r="J86" s="17"/>
    </row>
    <row r="87" spans="1:10" s="12" customFormat="1" ht="15">
      <c r="A87" s="16"/>
      <c r="B87" s="16"/>
      <c r="C87" s="16"/>
      <c r="D87" s="16"/>
      <c r="E87" s="17"/>
      <c r="F87" s="17"/>
      <c r="G87" s="17"/>
      <c r="H87" s="17"/>
      <c r="I87" s="17"/>
      <c r="J87" s="17"/>
    </row>
    <row r="88" spans="1:10" s="12" customFormat="1" ht="15">
      <c r="A88" s="16"/>
      <c r="B88" s="16"/>
      <c r="C88" s="16"/>
      <c r="D88" s="16"/>
      <c r="E88" s="17"/>
      <c r="F88" s="17"/>
      <c r="G88" s="17"/>
      <c r="H88" s="17"/>
      <c r="I88" s="17"/>
      <c r="J88" s="17"/>
    </row>
    <row r="89" spans="1:10" s="12" customFormat="1" ht="15">
      <c r="A89" s="16"/>
      <c r="B89" s="16"/>
      <c r="C89" s="16"/>
      <c r="D89" s="16"/>
      <c r="E89" s="17"/>
      <c r="F89" s="17"/>
      <c r="G89" s="17"/>
      <c r="H89" s="17"/>
      <c r="I89" s="17"/>
      <c r="J89" s="17"/>
    </row>
    <row r="90" spans="1:10" s="12" customFormat="1" ht="15">
      <c r="A90" s="16"/>
      <c r="B90" s="16"/>
      <c r="C90" s="16"/>
      <c r="D90" s="16"/>
      <c r="E90" s="17"/>
      <c r="F90" s="17"/>
      <c r="G90" s="17"/>
      <c r="H90" s="17"/>
      <c r="I90" s="17"/>
      <c r="J90" s="17"/>
    </row>
    <row r="91" spans="5:10" ht="15.75">
      <c r="E91" s="17"/>
      <c r="F91" s="17"/>
      <c r="G91" s="17"/>
      <c r="H91" s="17"/>
      <c r="I91" s="17"/>
      <c r="J91" s="17"/>
    </row>
    <row r="92" spans="5:8" ht="15.75">
      <c r="E92" s="17"/>
      <c r="F92" s="17"/>
      <c r="G92" s="17"/>
      <c r="H92" s="17"/>
    </row>
  </sheetData>
  <sheetProtection/>
  <mergeCells count="4">
    <mergeCell ref="A1:J1"/>
    <mergeCell ref="A2:J2"/>
    <mergeCell ref="F3:I3"/>
    <mergeCell ref="A3:E3"/>
  </mergeCells>
  <printOptions horizontalCentered="1" verticalCentered="1"/>
  <pageMargins left="0.11811023622047245" right="0.15748031496062992" top="0.07874015748031496" bottom="0.2362204724409449" header="0.15748031496062992" footer="0.07874015748031496"/>
  <pageSetup fitToHeight="1" fitToWidth="1" horizontalDpi="300" verticalDpi="300" orientation="landscape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5" zoomScaleNormal="75" zoomScalePageLayoutView="0" workbookViewId="0" topLeftCell="A1">
      <selection activeCell="A1" sqref="A1:J1"/>
    </sheetView>
  </sheetViews>
  <sheetFormatPr defaultColWidth="9.33203125" defaultRowHeight="11.25"/>
  <cols>
    <col min="1" max="1" width="5.83203125" style="7" bestFit="1" customWidth="1"/>
    <col min="2" max="2" width="5.5" style="7" bestFit="1" customWidth="1"/>
    <col min="3" max="3" width="6" style="7" bestFit="1" customWidth="1"/>
    <col min="4" max="4" width="5.5" style="7" bestFit="1" customWidth="1"/>
    <col min="5" max="5" width="46.66015625" style="7" bestFit="1" customWidth="1"/>
    <col min="6" max="6" width="12" style="7" bestFit="1" customWidth="1"/>
    <col min="7" max="7" width="13.83203125" style="7" bestFit="1" customWidth="1"/>
    <col min="8" max="8" width="7.33203125" style="7" bestFit="1" customWidth="1"/>
    <col min="9" max="9" width="14.16015625" style="7" bestFit="1" customWidth="1"/>
    <col min="10" max="10" width="87.33203125" style="7" bestFit="1" customWidth="1"/>
    <col min="11" max="16384" width="9.33203125" style="7" customWidth="1"/>
  </cols>
  <sheetData>
    <row r="1" spans="1:10" s="6" customFormat="1" ht="23.2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6" customFormat="1" ht="23.25" customHeight="1">
      <c r="A2" s="94" t="s">
        <v>58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6" customFormat="1" ht="15.75">
      <c r="A3" s="96" t="s">
        <v>26</v>
      </c>
      <c r="B3" s="96"/>
      <c r="C3" s="96"/>
      <c r="D3" s="96"/>
      <c r="E3" s="96"/>
      <c r="F3" s="95" t="s">
        <v>64</v>
      </c>
      <c r="G3" s="95"/>
      <c r="H3" s="95"/>
      <c r="I3" s="95"/>
      <c r="J3" s="28">
        <f ca="1">NOW()</f>
        <v>41056.795964351855</v>
      </c>
    </row>
    <row r="4" spans="1:10" s="6" customFormat="1" ht="15">
      <c r="A4" s="8"/>
      <c r="J4" s="14"/>
    </row>
    <row r="5" spans="1:10" s="9" customFormat="1" ht="15.75">
      <c r="A5" s="27" t="s">
        <v>1</v>
      </c>
      <c r="B5" s="27" t="s">
        <v>2</v>
      </c>
      <c r="C5" s="27" t="s">
        <v>23</v>
      </c>
      <c r="D5" s="6"/>
      <c r="E5" s="9" t="s">
        <v>3</v>
      </c>
      <c r="F5" s="27" t="s">
        <v>4</v>
      </c>
      <c r="G5" s="27" t="s">
        <v>5</v>
      </c>
      <c r="H5" s="27" t="s">
        <v>30</v>
      </c>
      <c r="I5" s="27" t="s">
        <v>34</v>
      </c>
      <c r="J5" s="27" t="s">
        <v>6</v>
      </c>
    </row>
    <row r="6" spans="1:10" s="11" customFormat="1" ht="15">
      <c r="A6" s="48">
        <v>1</v>
      </c>
      <c r="B6" s="32">
        <v>207</v>
      </c>
      <c r="C6" s="83" t="s">
        <v>494</v>
      </c>
      <c r="D6" s="76">
        <v>7</v>
      </c>
      <c r="E6" s="33" t="s">
        <v>300</v>
      </c>
      <c r="F6" s="31" t="s">
        <v>299</v>
      </c>
      <c r="G6" s="29" t="s">
        <v>8</v>
      </c>
      <c r="H6" s="31" t="s">
        <v>86</v>
      </c>
      <c r="I6" s="29"/>
      <c r="J6" s="10" t="s">
        <v>294</v>
      </c>
    </row>
    <row r="7" spans="1:10" s="12" customFormat="1" ht="15">
      <c r="A7" s="48">
        <v>2</v>
      </c>
      <c r="B7" s="32">
        <v>205</v>
      </c>
      <c r="C7" s="83" t="s">
        <v>494</v>
      </c>
      <c r="D7" s="76">
        <v>5</v>
      </c>
      <c r="E7" s="33" t="s">
        <v>298</v>
      </c>
      <c r="F7" s="31" t="s">
        <v>297</v>
      </c>
      <c r="G7" s="29" t="s">
        <v>8</v>
      </c>
      <c r="H7" s="31" t="s">
        <v>86</v>
      </c>
      <c r="I7" s="29"/>
      <c r="J7" s="10" t="s">
        <v>294</v>
      </c>
    </row>
    <row r="8" spans="1:10" s="12" customFormat="1" ht="15">
      <c r="A8" s="48">
        <v>3</v>
      </c>
      <c r="B8" s="32">
        <v>201</v>
      </c>
      <c r="C8" s="83" t="s">
        <v>494</v>
      </c>
      <c r="D8" s="76">
        <v>1</v>
      </c>
      <c r="E8" s="33" t="s">
        <v>418</v>
      </c>
      <c r="F8" s="31" t="s">
        <v>417</v>
      </c>
      <c r="G8" s="29" t="s">
        <v>415</v>
      </c>
      <c r="H8" s="31" t="s">
        <v>86</v>
      </c>
      <c r="I8" s="29"/>
      <c r="J8" s="10" t="s">
        <v>416</v>
      </c>
    </row>
    <row r="9" spans="1:10" s="12" customFormat="1" ht="15">
      <c r="A9" s="48">
        <v>4</v>
      </c>
      <c r="B9" s="32">
        <v>202</v>
      </c>
      <c r="C9" s="83" t="s">
        <v>494</v>
      </c>
      <c r="D9" s="76">
        <v>2</v>
      </c>
      <c r="E9" s="33" t="s">
        <v>375</v>
      </c>
      <c r="F9" s="31" t="s">
        <v>374</v>
      </c>
      <c r="G9" s="29" t="s">
        <v>29</v>
      </c>
      <c r="H9" s="31" t="s">
        <v>86</v>
      </c>
      <c r="I9" s="29"/>
      <c r="J9" s="10" t="s">
        <v>42</v>
      </c>
    </row>
    <row r="10" spans="1:10" s="12" customFormat="1" ht="15">
      <c r="A10" s="48">
        <v>5</v>
      </c>
      <c r="B10" s="32">
        <v>203</v>
      </c>
      <c r="C10" s="83" t="s">
        <v>494</v>
      </c>
      <c r="D10" s="76">
        <v>3</v>
      </c>
      <c r="E10" s="33" t="s">
        <v>111</v>
      </c>
      <c r="F10" s="31" t="s">
        <v>110</v>
      </c>
      <c r="G10" s="29" t="s">
        <v>37</v>
      </c>
      <c r="H10" s="31" t="s">
        <v>86</v>
      </c>
      <c r="I10" s="29"/>
      <c r="J10" s="10" t="s">
        <v>56</v>
      </c>
    </row>
    <row r="11" spans="1:10" s="12" customFormat="1" ht="15">
      <c r="A11" s="48">
        <v>6</v>
      </c>
      <c r="B11" s="32">
        <v>204</v>
      </c>
      <c r="C11" s="83" t="s">
        <v>494</v>
      </c>
      <c r="D11" s="76">
        <v>4</v>
      </c>
      <c r="E11" s="33" t="s">
        <v>130</v>
      </c>
      <c r="F11" s="31" t="s">
        <v>129</v>
      </c>
      <c r="G11" s="29" t="s">
        <v>37</v>
      </c>
      <c r="H11" s="31" t="s">
        <v>86</v>
      </c>
      <c r="I11" s="29"/>
      <c r="J11" s="10" t="s">
        <v>56</v>
      </c>
    </row>
    <row r="12" spans="1:10" s="12" customFormat="1" ht="15">
      <c r="A12" s="48">
        <v>7</v>
      </c>
      <c r="B12" s="32">
        <v>206</v>
      </c>
      <c r="C12" s="83" t="s">
        <v>494</v>
      </c>
      <c r="D12" s="76">
        <v>6</v>
      </c>
      <c r="E12" s="33" t="s">
        <v>140</v>
      </c>
      <c r="F12" s="31" t="s">
        <v>139</v>
      </c>
      <c r="G12" s="29" t="s">
        <v>131</v>
      </c>
      <c r="H12" s="31" t="s">
        <v>86</v>
      </c>
      <c r="I12" s="29"/>
      <c r="J12" s="10" t="s">
        <v>132</v>
      </c>
    </row>
    <row r="13" spans="1:10" s="12" customFormat="1" ht="15">
      <c r="A13" s="48">
        <v>8</v>
      </c>
      <c r="B13" s="32">
        <v>211</v>
      </c>
      <c r="C13" s="83" t="s">
        <v>494</v>
      </c>
      <c r="D13" s="76">
        <v>12</v>
      </c>
      <c r="E13" s="33" t="s">
        <v>261</v>
      </c>
      <c r="F13" s="31" t="s">
        <v>260</v>
      </c>
      <c r="G13" s="29" t="s">
        <v>29</v>
      </c>
      <c r="H13" s="31" t="s">
        <v>86</v>
      </c>
      <c r="I13" s="29"/>
      <c r="J13" s="10" t="s">
        <v>42</v>
      </c>
    </row>
    <row r="14" spans="1:10" s="12" customFormat="1" ht="15">
      <c r="A14" s="48">
        <v>9</v>
      </c>
      <c r="B14" s="32">
        <v>209</v>
      </c>
      <c r="C14" s="83" t="s">
        <v>494</v>
      </c>
      <c r="D14" s="76">
        <v>9</v>
      </c>
      <c r="E14" s="33" t="s">
        <v>317</v>
      </c>
      <c r="F14" s="31" t="s">
        <v>316</v>
      </c>
      <c r="G14" s="29" t="s">
        <v>35</v>
      </c>
      <c r="H14" s="31" t="s">
        <v>86</v>
      </c>
      <c r="I14" s="29"/>
      <c r="J14" s="10" t="s">
        <v>48</v>
      </c>
    </row>
    <row r="15" spans="1:10" s="12" customFormat="1" ht="15">
      <c r="A15" s="48">
        <v>10</v>
      </c>
      <c r="B15" s="32">
        <v>210</v>
      </c>
      <c r="C15" s="83" t="s">
        <v>494</v>
      </c>
      <c r="D15" s="77">
        <v>11</v>
      </c>
      <c r="E15" s="33" t="s">
        <v>488</v>
      </c>
      <c r="F15" s="31" t="s">
        <v>487</v>
      </c>
      <c r="G15" s="29" t="s">
        <v>38</v>
      </c>
      <c r="H15" s="31" t="s">
        <v>86</v>
      </c>
      <c r="I15" s="29"/>
      <c r="J15" s="10" t="s">
        <v>52</v>
      </c>
    </row>
    <row r="16" spans="1:10" s="12" customFormat="1" ht="15">
      <c r="A16" s="48">
        <v>11</v>
      </c>
      <c r="B16" s="32">
        <v>216</v>
      </c>
      <c r="C16" s="83" t="s">
        <v>494</v>
      </c>
      <c r="D16" s="76"/>
      <c r="E16" s="33" t="s">
        <v>335</v>
      </c>
      <c r="F16" s="31" t="s">
        <v>334</v>
      </c>
      <c r="G16" s="29" t="s">
        <v>156</v>
      </c>
      <c r="H16" s="31" t="s">
        <v>86</v>
      </c>
      <c r="I16" s="29"/>
      <c r="J16" s="10" t="s">
        <v>157</v>
      </c>
    </row>
    <row r="17" spans="1:10" s="12" customFormat="1" ht="15">
      <c r="A17" s="48">
        <v>12</v>
      </c>
      <c r="B17" s="32">
        <v>217</v>
      </c>
      <c r="C17" s="83" t="s">
        <v>494</v>
      </c>
      <c r="D17" s="76"/>
      <c r="E17" s="33" t="s">
        <v>105</v>
      </c>
      <c r="F17" s="31" t="s">
        <v>104</v>
      </c>
      <c r="G17" s="29" t="s">
        <v>43</v>
      </c>
      <c r="H17" s="31" t="s">
        <v>86</v>
      </c>
      <c r="I17" s="29"/>
      <c r="J17" s="10" t="s">
        <v>49</v>
      </c>
    </row>
    <row r="18" spans="1:10" s="12" customFormat="1" ht="15">
      <c r="A18" s="48">
        <v>13</v>
      </c>
      <c r="B18" s="32">
        <v>225</v>
      </c>
      <c r="C18" s="83" t="s">
        <v>494</v>
      </c>
      <c r="D18" s="76"/>
      <c r="E18" s="33" t="s">
        <v>200</v>
      </c>
      <c r="F18" s="31" t="s">
        <v>199</v>
      </c>
      <c r="G18" s="29" t="s">
        <v>7</v>
      </c>
      <c r="H18" s="31" t="s">
        <v>86</v>
      </c>
      <c r="I18" s="29"/>
      <c r="J18" s="10" t="s">
        <v>57</v>
      </c>
    </row>
    <row r="19" spans="1:10" s="12" customFormat="1" ht="15">
      <c r="A19" s="48">
        <v>14</v>
      </c>
      <c r="B19" s="32">
        <v>213</v>
      </c>
      <c r="C19" s="83" t="s">
        <v>494</v>
      </c>
      <c r="D19" s="76">
        <v>16</v>
      </c>
      <c r="E19" s="33" t="s">
        <v>420</v>
      </c>
      <c r="F19" s="31" t="s">
        <v>419</v>
      </c>
      <c r="G19" s="29" t="s">
        <v>415</v>
      </c>
      <c r="H19" s="31" t="s">
        <v>86</v>
      </c>
      <c r="I19" s="29"/>
      <c r="J19" s="10" t="s">
        <v>416</v>
      </c>
    </row>
    <row r="20" spans="1:10" s="12" customFormat="1" ht="15">
      <c r="A20" s="48">
        <v>15</v>
      </c>
      <c r="B20" s="32">
        <v>212</v>
      </c>
      <c r="C20" s="83" t="s">
        <v>494</v>
      </c>
      <c r="D20" s="76">
        <v>14</v>
      </c>
      <c r="E20" s="33" t="s">
        <v>340</v>
      </c>
      <c r="F20" s="31" t="s">
        <v>339</v>
      </c>
      <c r="G20" s="29" t="s">
        <v>45</v>
      </c>
      <c r="H20" s="31" t="s">
        <v>86</v>
      </c>
      <c r="I20" s="29"/>
      <c r="J20" s="10" t="s">
        <v>336</v>
      </c>
    </row>
    <row r="21" spans="1:10" s="12" customFormat="1" ht="15">
      <c r="A21" s="48">
        <v>16</v>
      </c>
      <c r="B21" s="32">
        <v>218</v>
      </c>
      <c r="C21" s="83" t="s">
        <v>494</v>
      </c>
      <c r="D21" s="76"/>
      <c r="E21" s="33" t="s">
        <v>444</v>
      </c>
      <c r="F21" s="31" t="s">
        <v>443</v>
      </c>
      <c r="G21" s="29" t="s">
        <v>7</v>
      </c>
      <c r="H21" s="31" t="s">
        <v>86</v>
      </c>
      <c r="I21" s="29"/>
      <c r="J21" s="10" t="s">
        <v>57</v>
      </c>
    </row>
    <row r="22" spans="1:10" s="12" customFormat="1" ht="15">
      <c r="A22" s="48">
        <v>17</v>
      </c>
      <c r="B22" s="32">
        <v>223</v>
      </c>
      <c r="C22" s="83" t="s">
        <v>494</v>
      </c>
      <c r="D22" s="76"/>
      <c r="E22" s="33" t="s">
        <v>97</v>
      </c>
      <c r="F22" s="31" t="s">
        <v>96</v>
      </c>
      <c r="G22" s="29" t="s">
        <v>43</v>
      </c>
      <c r="H22" s="31" t="s">
        <v>86</v>
      </c>
      <c r="I22" s="29"/>
      <c r="J22" s="10" t="s">
        <v>49</v>
      </c>
    </row>
    <row r="23" spans="1:10" s="12" customFormat="1" ht="15">
      <c r="A23" s="48">
        <v>18</v>
      </c>
      <c r="B23" s="32">
        <v>220</v>
      </c>
      <c r="C23" s="83" t="s">
        <v>494</v>
      </c>
      <c r="D23" s="76"/>
      <c r="E23" s="33" t="s">
        <v>342</v>
      </c>
      <c r="F23" s="31" t="s">
        <v>341</v>
      </c>
      <c r="G23" s="29" t="s">
        <v>45</v>
      </c>
      <c r="H23" s="31" t="s">
        <v>86</v>
      </c>
      <c r="I23" s="29"/>
      <c r="J23" s="10" t="s">
        <v>336</v>
      </c>
    </row>
    <row r="24" spans="1:10" s="12" customFormat="1" ht="15">
      <c r="A24" s="48">
        <v>19</v>
      </c>
      <c r="B24" s="32">
        <v>230</v>
      </c>
      <c r="C24" s="83" t="s">
        <v>494</v>
      </c>
      <c r="D24" s="76">
        <v>102</v>
      </c>
      <c r="E24" s="33" t="s">
        <v>148</v>
      </c>
      <c r="F24" s="31" t="s">
        <v>147</v>
      </c>
      <c r="G24" s="29" t="s">
        <v>37</v>
      </c>
      <c r="H24" s="51" t="s">
        <v>149</v>
      </c>
      <c r="I24" s="29"/>
      <c r="J24" s="10" t="s">
        <v>56</v>
      </c>
    </row>
    <row r="25" spans="1:10" s="12" customFormat="1" ht="15">
      <c r="A25" s="48">
        <v>20</v>
      </c>
      <c r="B25" s="32">
        <v>231</v>
      </c>
      <c r="C25" s="83" t="s">
        <v>494</v>
      </c>
      <c r="D25" s="76">
        <v>103</v>
      </c>
      <c r="E25" s="33" t="s">
        <v>245</v>
      </c>
      <c r="F25" s="31" t="s">
        <v>244</v>
      </c>
      <c r="G25" s="29" t="s">
        <v>35</v>
      </c>
      <c r="H25" s="51" t="s">
        <v>149</v>
      </c>
      <c r="I25" s="29"/>
      <c r="J25" s="10" t="s">
        <v>48</v>
      </c>
    </row>
    <row r="26" spans="1:10" s="12" customFormat="1" ht="15">
      <c r="A26" s="48">
        <v>21</v>
      </c>
      <c r="B26" s="32">
        <v>229</v>
      </c>
      <c r="C26" s="83" t="s">
        <v>494</v>
      </c>
      <c r="D26" s="76">
        <v>101</v>
      </c>
      <c r="E26" s="33" t="s">
        <v>236</v>
      </c>
      <c r="F26" s="31" t="s">
        <v>235</v>
      </c>
      <c r="G26" s="29" t="s">
        <v>37</v>
      </c>
      <c r="H26" s="51" t="s">
        <v>149</v>
      </c>
      <c r="I26" s="29"/>
      <c r="J26" s="10" t="s">
        <v>56</v>
      </c>
    </row>
    <row r="27" spans="1:10" s="12" customFormat="1" ht="15">
      <c r="A27" s="48">
        <v>22</v>
      </c>
      <c r="B27" s="32">
        <v>227</v>
      </c>
      <c r="C27" s="83" t="s">
        <v>494</v>
      </c>
      <c r="D27" s="76"/>
      <c r="E27" s="33" t="s">
        <v>492</v>
      </c>
      <c r="F27" s="31" t="s">
        <v>491</v>
      </c>
      <c r="G27" s="29" t="s">
        <v>38</v>
      </c>
      <c r="H27" s="31" t="s">
        <v>86</v>
      </c>
      <c r="I27" s="29"/>
      <c r="J27" s="10" t="s">
        <v>52</v>
      </c>
    </row>
    <row r="28" spans="1:10" s="12" customFormat="1" ht="15">
      <c r="A28" s="48">
        <v>23</v>
      </c>
      <c r="B28" s="32">
        <v>215</v>
      </c>
      <c r="C28" s="83" t="s">
        <v>494</v>
      </c>
      <c r="D28" s="76"/>
      <c r="E28" s="33" t="s">
        <v>440</v>
      </c>
      <c r="F28" s="31" t="s">
        <v>439</v>
      </c>
      <c r="G28" s="29" t="s">
        <v>7</v>
      </c>
      <c r="H28" s="31" t="s">
        <v>86</v>
      </c>
      <c r="I28" s="29"/>
      <c r="J28" s="10" t="s">
        <v>57</v>
      </c>
    </row>
    <row r="29" spans="1:10" s="12" customFormat="1" ht="15">
      <c r="A29" s="48">
        <v>24</v>
      </c>
      <c r="B29" s="32">
        <v>228</v>
      </c>
      <c r="C29" s="83" t="s">
        <v>494</v>
      </c>
      <c r="D29" s="76"/>
      <c r="E29" s="33" t="s">
        <v>377</v>
      </c>
      <c r="F29" s="31" t="s">
        <v>376</v>
      </c>
      <c r="G29" s="29" t="s">
        <v>29</v>
      </c>
      <c r="H29" s="31" t="s">
        <v>86</v>
      </c>
      <c r="I29" s="29"/>
      <c r="J29" s="10" t="s">
        <v>42</v>
      </c>
    </row>
    <row r="30" spans="1:10" s="12" customFormat="1" ht="15">
      <c r="A30" s="48">
        <v>25</v>
      </c>
      <c r="B30" s="32">
        <v>222</v>
      </c>
      <c r="C30" s="83" t="s">
        <v>494</v>
      </c>
      <c r="D30" s="76"/>
      <c r="E30" s="33" t="s">
        <v>454</v>
      </c>
      <c r="F30" s="31" t="s">
        <v>453</v>
      </c>
      <c r="G30" s="29" t="s">
        <v>7</v>
      </c>
      <c r="H30" s="31" t="s">
        <v>86</v>
      </c>
      <c r="I30" s="29"/>
      <c r="J30" s="10" t="s">
        <v>57</v>
      </c>
    </row>
    <row r="31" spans="1:10" s="12" customFormat="1" ht="15">
      <c r="A31" s="48">
        <v>26</v>
      </c>
      <c r="B31" s="32">
        <v>219</v>
      </c>
      <c r="C31" s="83" t="s">
        <v>494</v>
      </c>
      <c r="D31" s="76"/>
      <c r="E31" s="33" t="s">
        <v>175</v>
      </c>
      <c r="F31" s="31" t="s">
        <v>174</v>
      </c>
      <c r="G31" s="29" t="s">
        <v>37</v>
      </c>
      <c r="H31" s="31" t="s">
        <v>86</v>
      </c>
      <c r="I31" s="29"/>
      <c r="J31" s="10" t="s">
        <v>56</v>
      </c>
    </row>
    <row r="32" spans="1:10" s="12" customFormat="1" ht="15">
      <c r="A32" s="48">
        <v>27</v>
      </c>
      <c r="B32" s="32">
        <v>237</v>
      </c>
      <c r="C32" s="83" t="s">
        <v>494</v>
      </c>
      <c r="D32" s="76"/>
      <c r="E32" s="33" t="s">
        <v>412</v>
      </c>
      <c r="F32" s="31" t="s">
        <v>411</v>
      </c>
      <c r="G32" s="29" t="s">
        <v>409</v>
      </c>
      <c r="H32" s="51" t="s">
        <v>149</v>
      </c>
      <c r="I32" s="29"/>
      <c r="J32" s="10" t="s">
        <v>410</v>
      </c>
    </row>
    <row r="33" spans="1:10" s="12" customFormat="1" ht="15">
      <c r="A33" s="48">
        <v>28</v>
      </c>
      <c r="B33" s="32">
        <v>232</v>
      </c>
      <c r="C33" s="83" t="s">
        <v>494</v>
      </c>
      <c r="D33" s="76">
        <v>104</v>
      </c>
      <c r="E33" s="33" t="s">
        <v>382</v>
      </c>
      <c r="F33" s="31" t="s">
        <v>381</v>
      </c>
      <c r="G33" s="29" t="s">
        <v>28</v>
      </c>
      <c r="H33" s="51" t="s">
        <v>149</v>
      </c>
      <c r="I33" s="29"/>
      <c r="J33" s="10" t="s">
        <v>380</v>
      </c>
    </row>
    <row r="34" spans="1:10" s="12" customFormat="1" ht="15">
      <c r="A34" s="48">
        <v>29</v>
      </c>
      <c r="B34" s="32">
        <v>234</v>
      </c>
      <c r="C34" s="83" t="s">
        <v>494</v>
      </c>
      <c r="D34" s="76"/>
      <c r="E34" s="33" t="s">
        <v>446</v>
      </c>
      <c r="F34" s="31" t="s">
        <v>445</v>
      </c>
      <c r="G34" s="29" t="s">
        <v>7</v>
      </c>
      <c r="H34" s="51" t="s">
        <v>149</v>
      </c>
      <c r="I34" s="29"/>
      <c r="J34" s="10" t="s">
        <v>57</v>
      </c>
    </row>
    <row r="35" spans="1:10" s="12" customFormat="1" ht="15">
      <c r="A35" s="48">
        <v>30</v>
      </c>
      <c r="B35" s="32">
        <v>238</v>
      </c>
      <c r="C35" s="83" t="s">
        <v>494</v>
      </c>
      <c r="D35" s="76"/>
      <c r="E35" s="33" t="s">
        <v>202</v>
      </c>
      <c r="F35" s="31" t="s">
        <v>201</v>
      </c>
      <c r="G35" s="29" t="s">
        <v>7</v>
      </c>
      <c r="H35" s="51" t="s">
        <v>149</v>
      </c>
      <c r="I35" s="29"/>
      <c r="J35" s="10" t="s">
        <v>57</v>
      </c>
    </row>
    <row r="36" spans="1:10" s="12" customFormat="1" ht="15">
      <c r="A36" s="48">
        <v>31</v>
      </c>
      <c r="B36" s="32">
        <v>235</v>
      </c>
      <c r="C36" s="83" t="s">
        <v>494</v>
      </c>
      <c r="D36" s="76"/>
      <c r="E36" s="33" t="s">
        <v>452</v>
      </c>
      <c r="F36" s="31" t="s">
        <v>451</v>
      </c>
      <c r="G36" s="29" t="s">
        <v>7</v>
      </c>
      <c r="H36" s="51" t="s">
        <v>149</v>
      </c>
      <c r="I36" s="29"/>
      <c r="J36" s="10" t="s">
        <v>57</v>
      </c>
    </row>
    <row r="37" spans="1:10" s="12" customFormat="1" ht="15">
      <c r="A37" s="48"/>
      <c r="B37" s="85">
        <v>208</v>
      </c>
      <c r="C37" s="85" t="s">
        <v>495</v>
      </c>
      <c r="D37" s="88">
        <v>8</v>
      </c>
      <c r="E37" s="89" t="s">
        <v>470</v>
      </c>
      <c r="F37" s="87" t="s">
        <v>469</v>
      </c>
      <c r="G37" s="70" t="s">
        <v>457</v>
      </c>
      <c r="H37" s="87" t="s">
        <v>86</v>
      </c>
      <c r="I37" s="70"/>
      <c r="J37" s="69" t="s">
        <v>458</v>
      </c>
    </row>
    <row r="38" spans="1:10" s="12" customFormat="1" ht="15">
      <c r="A38" s="48"/>
      <c r="B38" s="85">
        <v>214</v>
      </c>
      <c r="C38" s="85" t="s">
        <v>495</v>
      </c>
      <c r="D38" s="88">
        <v>18</v>
      </c>
      <c r="E38" s="89" t="s">
        <v>134</v>
      </c>
      <c r="F38" s="87" t="s">
        <v>133</v>
      </c>
      <c r="G38" s="70" t="s">
        <v>131</v>
      </c>
      <c r="H38" s="87" t="s">
        <v>86</v>
      </c>
      <c r="I38" s="70"/>
      <c r="J38" s="69" t="s">
        <v>132</v>
      </c>
    </row>
    <row r="39" spans="1:10" s="12" customFormat="1" ht="15">
      <c r="A39" s="48"/>
      <c r="B39" s="85">
        <v>221</v>
      </c>
      <c r="C39" s="85" t="s">
        <v>495</v>
      </c>
      <c r="D39" s="88"/>
      <c r="E39" s="89" t="s">
        <v>85</v>
      </c>
      <c r="F39" s="87" t="s">
        <v>84</v>
      </c>
      <c r="G39" s="70" t="s">
        <v>43</v>
      </c>
      <c r="H39" s="87" t="s">
        <v>86</v>
      </c>
      <c r="I39" s="70"/>
      <c r="J39" s="69" t="s">
        <v>49</v>
      </c>
    </row>
    <row r="40" spans="1:10" s="12" customFormat="1" ht="15">
      <c r="A40" s="48"/>
      <c r="B40" s="85">
        <v>224</v>
      </c>
      <c r="C40" s="85" t="s">
        <v>495</v>
      </c>
      <c r="D40" s="88"/>
      <c r="E40" s="89" t="s">
        <v>346</v>
      </c>
      <c r="F40" s="87" t="s">
        <v>345</v>
      </c>
      <c r="G40" s="70" t="s">
        <v>45</v>
      </c>
      <c r="H40" s="87" t="s">
        <v>86</v>
      </c>
      <c r="I40" s="70"/>
      <c r="J40" s="69" t="s">
        <v>336</v>
      </c>
    </row>
    <row r="41" spans="1:10" s="12" customFormat="1" ht="15">
      <c r="A41" s="48"/>
      <c r="B41" s="85">
        <v>226</v>
      </c>
      <c r="C41" s="85" t="s">
        <v>495</v>
      </c>
      <c r="D41" s="88"/>
      <c r="E41" s="89" t="s">
        <v>344</v>
      </c>
      <c r="F41" s="87" t="s">
        <v>343</v>
      </c>
      <c r="G41" s="70" t="s">
        <v>45</v>
      </c>
      <c r="H41" s="87" t="s">
        <v>86</v>
      </c>
      <c r="I41" s="70"/>
      <c r="J41" s="69" t="s">
        <v>336</v>
      </c>
    </row>
    <row r="42" spans="1:10" s="12" customFormat="1" ht="15">
      <c r="A42" s="48"/>
      <c r="B42" s="85">
        <v>233</v>
      </c>
      <c r="C42" s="85" t="s">
        <v>495</v>
      </c>
      <c r="D42" s="88"/>
      <c r="E42" s="89" t="s">
        <v>159</v>
      </c>
      <c r="F42" s="87" t="s">
        <v>158</v>
      </c>
      <c r="G42" s="70" t="s">
        <v>156</v>
      </c>
      <c r="H42" s="71" t="s">
        <v>149</v>
      </c>
      <c r="I42" s="70"/>
      <c r="J42" s="69" t="s">
        <v>157</v>
      </c>
    </row>
    <row r="43" spans="1:10" s="12" customFormat="1" ht="15">
      <c r="A43" s="48"/>
      <c r="B43" s="85">
        <v>236</v>
      </c>
      <c r="C43" s="85" t="s">
        <v>495</v>
      </c>
      <c r="D43" s="88"/>
      <c r="E43" s="89" t="s">
        <v>456</v>
      </c>
      <c r="F43" s="87" t="s">
        <v>455</v>
      </c>
      <c r="G43" s="70" t="s">
        <v>7</v>
      </c>
      <c r="H43" s="71" t="s">
        <v>149</v>
      </c>
      <c r="I43" s="70"/>
      <c r="J43" s="69" t="s">
        <v>57</v>
      </c>
    </row>
    <row r="44" spans="1:10" s="12" customFormat="1" ht="15" hidden="1">
      <c r="A44" s="48"/>
      <c r="B44" s="32">
        <v>239</v>
      </c>
      <c r="C44" s="32"/>
      <c r="D44" s="57"/>
      <c r="E44" s="33"/>
      <c r="F44" s="31"/>
      <c r="G44" s="29"/>
      <c r="H44" s="31"/>
      <c r="I44" s="29"/>
      <c r="J44" s="52"/>
    </row>
    <row r="45" spans="1:10" s="12" customFormat="1" ht="15" hidden="1">
      <c r="A45" s="48"/>
      <c r="B45" s="32">
        <v>240</v>
      </c>
      <c r="C45" s="32"/>
      <c r="D45" s="57"/>
      <c r="E45" s="33"/>
      <c r="F45" s="31"/>
      <c r="G45" s="29"/>
      <c r="H45" s="31"/>
      <c r="I45" s="29"/>
      <c r="J45" s="10"/>
    </row>
    <row r="46" spans="1:10" s="12" customFormat="1" ht="15" hidden="1">
      <c r="A46" s="48"/>
      <c r="B46" s="32">
        <v>241</v>
      </c>
      <c r="C46" s="32"/>
      <c r="D46" s="57"/>
      <c r="E46" s="33"/>
      <c r="F46" s="31"/>
      <c r="G46" s="29"/>
      <c r="H46" s="31"/>
      <c r="I46" s="29"/>
      <c r="J46" s="10"/>
    </row>
    <row r="47" spans="1:10" s="12" customFormat="1" ht="15" hidden="1">
      <c r="A47" s="48"/>
      <c r="B47" s="32">
        <v>242</v>
      </c>
      <c r="C47" s="32"/>
      <c r="D47" s="57"/>
      <c r="E47" s="33"/>
      <c r="F47" s="31"/>
      <c r="G47" s="29"/>
      <c r="H47" s="31"/>
      <c r="I47" s="29"/>
      <c r="J47" s="10"/>
    </row>
    <row r="48" spans="1:10" s="12" customFormat="1" ht="15" hidden="1">
      <c r="A48" s="48"/>
      <c r="B48" s="32">
        <v>243</v>
      </c>
      <c r="C48" s="32"/>
      <c r="D48" s="57"/>
      <c r="E48" s="33"/>
      <c r="F48" s="31"/>
      <c r="G48" s="29"/>
      <c r="H48" s="31"/>
      <c r="I48" s="29"/>
      <c r="J48" s="10"/>
    </row>
    <row r="49" spans="1:10" s="12" customFormat="1" ht="15" hidden="1">
      <c r="A49" s="48"/>
      <c r="B49" s="32">
        <v>244</v>
      </c>
      <c r="C49" s="32"/>
      <c r="D49" s="57"/>
      <c r="E49" s="33"/>
      <c r="F49" s="31"/>
      <c r="G49" s="29"/>
      <c r="H49" s="31"/>
      <c r="I49" s="29"/>
      <c r="J49" s="10"/>
    </row>
    <row r="50" spans="1:10" s="12" customFormat="1" ht="15" hidden="1">
      <c r="A50" s="48"/>
      <c r="B50" s="32">
        <v>245</v>
      </c>
      <c r="C50" s="32"/>
      <c r="D50" s="57"/>
      <c r="E50" s="33"/>
      <c r="F50" s="31"/>
      <c r="G50" s="29"/>
      <c r="H50" s="31"/>
      <c r="I50" s="29"/>
      <c r="J50" s="10"/>
    </row>
    <row r="51" spans="1:10" s="12" customFormat="1" ht="15" hidden="1">
      <c r="A51" s="48"/>
      <c r="B51" s="32">
        <v>246</v>
      </c>
      <c r="C51" s="32"/>
      <c r="D51" s="57"/>
      <c r="E51" s="33"/>
      <c r="F51" s="31"/>
      <c r="G51" s="29"/>
      <c r="H51" s="31"/>
      <c r="I51" s="29"/>
      <c r="J51" s="10"/>
    </row>
    <row r="52" spans="1:10" s="12" customFormat="1" ht="15" hidden="1">
      <c r="A52" s="48"/>
      <c r="B52" s="32">
        <v>247</v>
      </c>
      <c r="C52" s="32"/>
      <c r="D52" s="57"/>
      <c r="E52" s="33"/>
      <c r="F52" s="31"/>
      <c r="G52" s="29"/>
      <c r="H52" s="31"/>
      <c r="I52" s="29"/>
      <c r="J52" s="10"/>
    </row>
    <row r="53" spans="1:10" s="12" customFormat="1" ht="15" hidden="1">
      <c r="A53" s="48"/>
      <c r="B53" s="32">
        <v>248</v>
      </c>
      <c r="C53" s="32"/>
      <c r="D53" s="57"/>
      <c r="E53" s="33"/>
      <c r="F53" s="31"/>
      <c r="G53" s="29"/>
      <c r="H53" s="31"/>
      <c r="I53" s="29"/>
      <c r="J53" s="10"/>
    </row>
    <row r="54" spans="1:10" s="12" customFormat="1" ht="15" hidden="1">
      <c r="A54" s="48"/>
      <c r="B54" s="32">
        <v>249</v>
      </c>
      <c r="C54" s="32"/>
      <c r="D54" s="57"/>
      <c r="E54" s="33"/>
      <c r="F54" s="31"/>
      <c r="G54" s="29"/>
      <c r="H54" s="31"/>
      <c r="I54" s="29"/>
      <c r="J54" s="10"/>
    </row>
    <row r="55" spans="1:10" s="12" customFormat="1" ht="15" hidden="1">
      <c r="A55" s="48"/>
      <c r="B55" s="32">
        <v>250</v>
      </c>
      <c r="C55" s="32"/>
      <c r="D55" s="57"/>
      <c r="E55" s="33"/>
      <c r="F55" s="31"/>
      <c r="G55" s="29"/>
      <c r="H55" s="31"/>
      <c r="I55" s="29"/>
      <c r="J55" s="10"/>
    </row>
    <row r="56" spans="1:10" s="12" customFormat="1" ht="15.75">
      <c r="A56" s="16"/>
      <c r="B56" s="16"/>
      <c r="C56" s="16"/>
      <c r="E56" s="7"/>
      <c r="F56" s="7"/>
      <c r="G56" s="7"/>
      <c r="H56" s="7"/>
      <c r="I56" s="7"/>
      <c r="J56" s="7"/>
    </row>
    <row r="57" spans="1:10" s="12" customFormat="1" ht="15">
      <c r="A57" s="16"/>
      <c r="B57" s="16"/>
      <c r="C57" s="16"/>
      <c r="E57" s="33" t="s">
        <v>148</v>
      </c>
      <c r="F57" s="31" t="s">
        <v>147</v>
      </c>
      <c r="G57" s="29" t="s">
        <v>37</v>
      </c>
      <c r="H57" s="51" t="s">
        <v>149</v>
      </c>
      <c r="I57" s="29"/>
      <c r="J57" s="10" t="s">
        <v>56</v>
      </c>
    </row>
    <row r="58" spans="1:10" s="12" customFormat="1" ht="15">
      <c r="A58" s="16"/>
      <c r="B58" s="16"/>
      <c r="C58" s="16"/>
      <c r="E58" s="33" t="s">
        <v>245</v>
      </c>
      <c r="F58" s="31" t="s">
        <v>244</v>
      </c>
      <c r="G58" s="29" t="s">
        <v>35</v>
      </c>
      <c r="H58" s="51" t="s">
        <v>149</v>
      </c>
      <c r="I58" s="29"/>
      <c r="J58" s="10" t="s">
        <v>48</v>
      </c>
    </row>
    <row r="59" spans="1:10" s="12" customFormat="1" ht="15">
      <c r="A59" s="16"/>
      <c r="B59" s="16"/>
      <c r="C59" s="16"/>
      <c r="E59" s="33" t="s">
        <v>236</v>
      </c>
      <c r="F59" s="31" t="s">
        <v>235</v>
      </c>
      <c r="G59" s="29" t="s">
        <v>37</v>
      </c>
      <c r="H59" s="51" t="s">
        <v>149</v>
      </c>
      <c r="I59" s="29"/>
      <c r="J59" s="10" t="s">
        <v>56</v>
      </c>
    </row>
    <row r="60" spans="1:10" s="12" customFormat="1" ht="15">
      <c r="A60" s="16"/>
      <c r="B60" s="16"/>
      <c r="C60" s="16"/>
      <c r="E60" s="33" t="s">
        <v>412</v>
      </c>
      <c r="F60" s="31" t="s">
        <v>411</v>
      </c>
      <c r="G60" s="29" t="s">
        <v>409</v>
      </c>
      <c r="H60" s="51" t="s">
        <v>149</v>
      </c>
      <c r="I60" s="29"/>
      <c r="J60" s="10" t="s">
        <v>410</v>
      </c>
    </row>
    <row r="61" spans="1:10" s="12" customFormat="1" ht="15">
      <c r="A61" s="16"/>
      <c r="B61" s="16"/>
      <c r="C61" s="16"/>
      <c r="E61" s="33" t="s">
        <v>382</v>
      </c>
      <c r="F61" s="31" t="s">
        <v>381</v>
      </c>
      <c r="G61" s="29" t="s">
        <v>28</v>
      </c>
      <c r="H61" s="51" t="s">
        <v>149</v>
      </c>
      <c r="I61" s="29"/>
      <c r="J61" s="10" t="s">
        <v>380</v>
      </c>
    </row>
    <row r="62" spans="1:10" s="12" customFormat="1" ht="15">
      <c r="A62" s="16"/>
      <c r="B62" s="16"/>
      <c r="C62" s="16"/>
      <c r="E62" s="33" t="s">
        <v>446</v>
      </c>
      <c r="F62" s="31" t="s">
        <v>445</v>
      </c>
      <c r="G62" s="29" t="s">
        <v>7</v>
      </c>
      <c r="H62" s="51" t="s">
        <v>149</v>
      </c>
      <c r="I62" s="29"/>
      <c r="J62" s="10" t="s">
        <v>57</v>
      </c>
    </row>
    <row r="63" spans="1:10" s="12" customFormat="1" ht="15">
      <c r="A63" s="16"/>
      <c r="B63" s="16"/>
      <c r="C63" s="16"/>
      <c r="E63" s="33" t="s">
        <v>202</v>
      </c>
      <c r="F63" s="31" t="s">
        <v>201</v>
      </c>
      <c r="G63" s="29" t="s">
        <v>7</v>
      </c>
      <c r="H63" s="51" t="s">
        <v>149</v>
      </c>
      <c r="I63" s="29"/>
      <c r="J63" s="10" t="s">
        <v>57</v>
      </c>
    </row>
    <row r="64" spans="1:10" s="12" customFormat="1" ht="15">
      <c r="A64" s="16"/>
      <c r="B64" s="16"/>
      <c r="C64" s="16"/>
      <c r="E64" s="33" t="s">
        <v>452</v>
      </c>
      <c r="F64" s="31" t="s">
        <v>451</v>
      </c>
      <c r="G64" s="29" t="s">
        <v>7</v>
      </c>
      <c r="H64" s="51" t="s">
        <v>149</v>
      </c>
      <c r="I64" s="29"/>
      <c r="J64" s="10" t="s">
        <v>57</v>
      </c>
    </row>
    <row r="65" spans="1:10" s="12" customFormat="1" ht="15">
      <c r="A65" s="16"/>
      <c r="B65" s="16"/>
      <c r="C65" s="16"/>
      <c r="D65" s="16"/>
      <c r="E65" s="17"/>
      <c r="F65" s="17"/>
      <c r="G65" s="17"/>
      <c r="H65" s="17"/>
      <c r="I65" s="17"/>
      <c r="J65" s="17"/>
    </row>
    <row r="66" spans="1:10" s="12" customFormat="1" ht="15">
      <c r="A66" s="16"/>
      <c r="B66" s="16"/>
      <c r="C66" s="16"/>
      <c r="D66" s="16"/>
      <c r="E66" s="49" t="s">
        <v>31</v>
      </c>
      <c r="F66" s="29">
        <v>38</v>
      </c>
      <c r="G66" s="17"/>
      <c r="H66" s="17"/>
      <c r="I66" s="17"/>
      <c r="J66" s="17"/>
    </row>
    <row r="67" spans="1:10" s="12" customFormat="1" ht="15">
      <c r="A67" s="16"/>
      <c r="B67" s="16"/>
      <c r="C67" s="16"/>
      <c r="D67" s="16"/>
      <c r="E67" s="49" t="s">
        <v>32</v>
      </c>
      <c r="F67" s="29">
        <v>31</v>
      </c>
      <c r="G67" s="17"/>
      <c r="H67" s="17"/>
      <c r="I67" s="17"/>
      <c r="J67" s="18"/>
    </row>
    <row r="68" spans="1:10" s="12" customFormat="1" ht="15">
      <c r="A68" s="16"/>
      <c r="B68" s="16"/>
      <c r="C68" s="16"/>
      <c r="D68" s="16"/>
      <c r="E68" s="49" t="s">
        <v>33</v>
      </c>
      <c r="F68" s="29">
        <v>31</v>
      </c>
      <c r="G68" s="17"/>
      <c r="H68" s="17"/>
      <c r="I68" s="17"/>
      <c r="J68" s="17"/>
    </row>
    <row r="69" spans="1:10" s="12" customFormat="1" ht="15">
      <c r="A69" s="16"/>
      <c r="B69" s="16"/>
      <c r="C69" s="16"/>
      <c r="D69" s="16"/>
      <c r="E69" s="17"/>
      <c r="F69" s="17"/>
      <c r="G69" s="17"/>
      <c r="H69" s="17"/>
      <c r="I69" s="17"/>
      <c r="J69" s="17"/>
    </row>
  </sheetData>
  <sheetProtection/>
  <mergeCells count="4">
    <mergeCell ref="A2:J2"/>
    <mergeCell ref="A3:E3"/>
    <mergeCell ref="F3:I3"/>
    <mergeCell ref="A1:J1"/>
  </mergeCells>
  <printOptions horizontalCentered="1" verticalCentered="1"/>
  <pageMargins left="0.11811023622047245" right="0.15748031496062992" top="0.2362204724409449" bottom="0.15748031496062992" header="0.07874015748031496" footer="0.11811023622047245"/>
  <pageSetup fitToHeight="1" fitToWidth="1" horizontalDpi="300" verticalDpi="300" orientation="landscape" paperSize="9" scale="74" r:id="rId2"/>
  <headerFooter alignWithMargins="0">
    <oddHeader>&amp;L&amp;A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92"/>
  <sheetViews>
    <sheetView zoomScale="75" zoomScaleNormal="75" zoomScalePageLayoutView="0" workbookViewId="0" topLeftCell="A16">
      <selection activeCell="E38" sqref="E38"/>
    </sheetView>
  </sheetViews>
  <sheetFormatPr defaultColWidth="10.5" defaultRowHeight="11.25"/>
  <cols>
    <col min="1" max="1" width="5.83203125" style="7" bestFit="1" customWidth="1"/>
    <col min="2" max="2" width="5.5" style="7" bestFit="1" customWidth="1"/>
    <col min="3" max="3" width="6" style="7" bestFit="1" customWidth="1"/>
    <col min="4" max="4" width="5.5" style="7" bestFit="1" customWidth="1"/>
    <col min="5" max="5" width="33.33203125" style="7" bestFit="1" customWidth="1"/>
    <col min="6" max="6" width="12" style="7" bestFit="1" customWidth="1"/>
    <col min="7" max="7" width="13.83203125" style="7" bestFit="1" customWidth="1"/>
    <col min="8" max="8" width="7.33203125" style="7" bestFit="1" customWidth="1"/>
    <col min="9" max="9" width="14.16015625" style="7" bestFit="1" customWidth="1"/>
    <col min="10" max="10" width="86.66015625" style="7" bestFit="1" customWidth="1"/>
    <col min="11" max="16384" width="10.5" style="7" customWidth="1"/>
  </cols>
  <sheetData>
    <row r="1" spans="1:10" s="6" customFormat="1" ht="23.2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6" customFormat="1" ht="23.25" customHeight="1">
      <c r="A2" s="94" t="s">
        <v>58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6" customFormat="1" ht="15.75">
      <c r="A3" s="96" t="s">
        <v>18</v>
      </c>
      <c r="B3" s="96"/>
      <c r="C3" s="96"/>
      <c r="D3" s="96"/>
      <c r="E3" s="96"/>
      <c r="F3" s="95" t="s">
        <v>63</v>
      </c>
      <c r="G3" s="95"/>
      <c r="H3" s="95"/>
      <c r="I3" s="95"/>
      <c r="J3" s="28">
        <f ca="1">NOW()</f>
        <v>41056.795964351855</v>
      </c>
    </row>
    <row r="4" spans="1:10" s="6" customFormat="1" ht="15">
      <c r="A4" s="8"/>
      <c r="B4" s="8"/>
      <c r="C4" s="8"/>
      <c r="J4" s="14"/>
    </row>
    <row r="5" spans="1:12" s="9" customFormat="1" ht="15.75">
      <c r="A5" s="27" t="s">
        <v>1</v>
      </c>
      <c r="B5" s="27" t="s">
        <v>2</v>
      </c>
      <c r="C5" s="27" t="s">
        <v>23</v>
      </c>
      <c r="D5" s="6"/>
      <c r="E5" s="9" t="s">
        <v>3</v>
      </c>
      <c r="F5" s="27" t="s">
        <v>4</v>
      </c>
      <c r="G5" s="27" t="s">
        <v>5</v>
      </c>
      <c r="H5" s="27" t="s">
        <v>30</v>
      </c>
      <c r="I5" s="27" t="s">
        <v>34</v>
      </c>
      <c r="J5" s="27" t="s">
        <v>6</v>
      </c>
      <c r="K5" s="6"/>
      <c r="L5" s="6"/>
    </row>
    <row r="6" spans="1:185" s="16" customFormat="1" ht="15.75">
      <c r="A6" s="48">
        <v>1</v>
      </c>
      <c r="B6" s="32">
        <v>151</v>
      </c>
      <c r="C6" s="83" t="s">
        <v>494</v>
      </c>
      <c r="D6" s="80"/>
      <c r="E6" s="33" t="s">
        <v>373</v>
      </c>
      <c r="F6" s="31" t="s">
        <v>372</v>
      </c>
      <c r="G6" s="29" t="s">
        <v>39</v>
      </c>
      <c r="H6" s="31" t="s">
        <v>83</v>
      </c>
      <c r="I6" s="29"/>
      <c r="J6" s="10" t="s">
        <v>363</v>
      </c>
      <c r="K6" s="6"/>
      <c r="L6" s="6"/>
      <c r="M6" s="44"/>
      <c r="N6" s="37"/>
      <c r="O6" s="54"/>
      <c r="P6" s="55"/>
      <c r="Q6" s="55"/>
      <c r="R6" s="55"/>
      <c r="S6" s="17"/>
      <c r="T6" s="44"/>
      <c r="U6" s="44"/>
      <c r="V6" s="44"/>
      <c r="W6" s="37"/>
      <c r="X6" s="54"/>
      <c r="Y6" s="55"/>
      <c r="Z6" s="55"/>
      <c r="AA6" s="55"/>
      <c r="AB6" s="17"/>
      <c r="AC6" s="44"/>
      <c r="AD6" s="44"/>
      <c r="AE6" s="44"/>
      <c r="AF6" s="37"/>
      <c r="AG6" s="54"/>
      <c r="AH6" s="55"/>
      <c r="AI6" s="55"/>
      <c r="AJ6" s="55"/>
      <c r="AK6" s="17"/>
      <c r="AL6" s="44"/>
      <c r="AM6" s="44"/>
      <c r="AN6" s="44"/>
      <c r="AO6" s="37"/>
      <c r="AP6" s="54"/>
      <c r="AQ6" s="55"/>
      <c r="AR6" s="55"/>
      <c r="AS6" s="55"/>
      <c r="AT6" s="17"/>
      <c r="AU6" s="44"/>
      <c r="AV6" s="44"/>
      <c r="AW6" s="44"/>
      <c r="AX6" s="37"/>
      <c r="AY6" s="54"/>
      <c r="AZ6" s="55"/>
      <c r="BA6" s="55"/>
      <c r="BB6" s="55"/>
      <c r="BC6" s="17"/>
      <c r="BD6" s="44"/>
      <c r="BE6" s="44"/>
      <c r="BF6" s="44"/>
      <c r="BG6" s="37"/>
      <c r="BH6" s="54"/>
      <c r="BI6" s="55"/>
      <c r="BJ6" s="55"/>
      <c r="BK6" s="55"/>
      <c r="BL6" s="17"/>
      <c r="BM6" s="44"/>
      <c r="BN6" s="44"/>
      <c r="BO6" s="44"/>
      <c r="BP6" s="37"/>
      <c r="BQ6" s="54"/>
      <c r="BR6" s="55"/>
      <c r="BS6" s="55"/>
      <c r="BT6" s="55"/>
      <c r="BU6" s="17"/>
      <c r="BV6" s="44"/>
      <c r="BW6" s="44"/>
      <c r="BX6" s="44"/>
      <c r="BY6" s="37"/>
      <c r="BZ6" s="54"/>
      <c r="CA6" s="55"/>
      <c r="CB6" s="55"/>
      <c r="CC6" s="55"/>
      <c r="CD6" s="17"/>
      <c r="CE6" s="44"/>
      <c r="CF6" s="44"/>
      <c r="CG6" s="44"/>
      <c r="CH6" s="37"/>
      <c r="CI6" s="54"/>
      <c r="CJ6" s="55"/>
      <c r="CK6" s="55"/>
      <c r="CL6" s="55"/>
      <c r="CM6" s="17"/>
      <c r="CN6" s="44"/>
      <c r="CO6" s="44"/>
      <c r="CP6" s="44"/>
      <c r="CQ6" s="37"/>
      <c r="CR6" s="54"/>
      <c r="CS6" s="55"/>
      <c r="CT6" s="55"/>
      <c r="CU6" s="55"/>
      <c r="CV6" s="17"/>
      <c r="CW6" s="44"/>
      <c r="CX6" s="44"/>
      <c r="CY6" s="44"/>
      <c r="CZ6" s="37"/>
      <c r="DA6" s="54"/>
      <c r="DB6" s="55"/>
      <c r="DC6" s="55"/>
      <c r="DD6" s="55"/>
      <c r="DE6" s="17"/>
      <c r="DF6" s="44"/>
      <c r="DG6" s="44"/>
      <c r="DH6" s="44"/>
      <c r="DI6" s="37"/>
      <c r="DJ6" s="54"/>
      <c r="DK6" s="55"/>
      <c r="DL6" s="55"/>
      <c r="DM6" s="55"/>
      <c r="DN6" s="17"/>
      <c r="DO6" s="44"/>
      <c r="DP6" s="44"/>
      <c r="DQ6" s="44"/>
      <c r="DR6" s="37"/>
      <c r="DS6" s="54"/>
      <c r="DT6" s="55"/>
      <c r="DU6" s="55"/>
      <c r="DV6" s="55"/>
      <c r="DW6" s="17"/>
      <c r="DX6" s="44"/>
      <c r="DY6" s="44"/>
      <c r="DZ6" s="44"/>
      <c r="EA6" s="37"/>
      <c r="EB6" s="54"/>
      <c r="EC6" s="55"/>
      <c r="ED6" s="55"/>
      <c r="EE6" s="55"/>
      <c r="EF6" s="17"/>
      <c r="EG6" s="44"/>
      <c r="EH6" s="44"/>
      <c r="EI6" s="44"/>
      <c r="EJ6" s="37"/>
      <c r="EK6" s="54"/>
      <c r="EL6" s="55"/>
      <c r="EM6" s="55"/>
      <c r="EN6" s="55"/>
      <c r="EO6" s="17"/>
      <c r="EP6" s="44"/>
      <c r="EQ6" s="44"/>
      <c r="ER6" s="44"/>
      <c r="ES6" s="37"/>
      <c r="ET6" s="54"/>
      <c r="EU6" s="55"/>
      <c r="EV6" s="55"/>
      <c r="EW6" s="55"/>
      <c r="EX6" s="17"/>
      <c r="EY6" s="44"/>
      <c r="EZ6" s="44"/>
      <c r="FA6" s="44"/>
      <c r="FB6" s="37"/>
      <c r="FC6" s="54"/>
      <c r="FD6" s="55"/>
      <c r="FE6" s="55"/>
      <c r="FF6" s="55"/>
      <c r="FG6" s="17"/>
      <c r="FH6" s="44"/>
      <c r="FI6" s="44"/>
      <c r="FJ6" s="44"/>
      <c r="FK6" s="37"/>
      <c r="FL6" s="54"/>
      <c r="FM6" s="55"/>
      <c r="FN6" s="55"/>
      <c r="FO6" s="55"/>
      <c r="FP6" s="17"/>
      <c r="FQ6" s="44"/>
      <c r="FR6" s="44"/>
      <c r="FS6" s="44"/>
      <c r="FT6" s="37"/>
      <c r="FU6" s="54"/>
      <c r="FV6" s="55"/>
      <c r="FW6" s="55"/>
      <c r="FX6" s="55"/>
      <c r="FY6" s="17"/>
      <c r="FZ6" s="44"/>
      <c r="GA6" s="44"/>
      <c r="GB6" s="44"/>
      <c r="GC6" s="37"/>
    </row>
    <row r="7" spans="1:12" s="12" customFormat="1" ht="15.75">
      <c r="A7" s="48">
        <v>2</v>
      </c>
      <c r="B7" s="32">
        <v>156</v>
      </c>
      <c r="C7" s="83" t="s">
        <v>494</v>
      </c>
      <c r="D7" s="80"/>
      <c r="E7" s="33" t="s">
        <v>279</v>
      </c>
      <c r="F7" s="31" t="s">
        <v>278</v>
      </c>
      <c r="G7" s="29" t="s">
        <v>36</v>
      </c>
      <c r="H7" s="31" t="s">
        <v>83</v>
      </c>
      <c r="I7" s="29"/>
      <c r="J7" s="10" t="s">
        <v>51</v>
      </c>
      <c r="K7" s="6"/>
      <c r="L7" s="6"/>
    </row>
    <row r="8" spans="1:12" s="12" customFormat="1" ht="15.75">
      <c r="A8" s="48">
        <v>3</v>
      </c>
      <c r="B8" s="32">
        <v>152</v>
      </c>
      <c r="C8" s="83" t="s">
        <v>494</v>
      </c>
      <c r="D8" s="80"/>
      <c r="E8" s="33" t="s">
        <v>113</v>
      </c>
      <c r="F8" s="31" t="s">
        <v>112</v>
      </c>
      <c r="G8" s="29" t="s">
        <v>37</v>
      </c>
      <c r="H8" s="29" t="s">
        <v>83</v>
      </c>
      <c r="I8" s="29"/>
      <c r="J8" s="10" t="s">
        <v>56</v>
      </c>
      <c r="K8" s="6"/>
      <c r="L8" s="6"/>
    </row>
    <row r="9" spans="1:12" s="12" customFormat="1" ht="15.75">
      <c r="A9" s="48">
        <v>4</v>
      </c>
      <c r="B9" s="32">
        <v>153</v>
      </c>
      <c r="C9" s="83" t="s">
        <v>494</v>
      </c>
      <c r="D9" s="80"/>
      <c r="E9" s="33" t="s">
        <v>281</v>
      </c>
      <c r="F9" s="31" t="s">
        <v>280</v>
      </c>
      <c r="G9" s="29" t="s">
        <v>36</v>
      </c>
      <c r="H9" s="31" t="s">
        <v>83</v>
      </c>
      <c r="I9" s="29"/>
      <c r="J9" s="10" t="s">
        <v>51</v>
      </c>
      <c r="K9" s="6"/>
      <c r="L9" s="6"/>
    </row>
    <row r="10" spans="1:12" s="12" customFormat="1" ht="15.75">
      <c r="A10" s="48">
        <v>5</v>
      </c>
      <c r="B10" s="32">
        <v>158</v>
      </c>
      <c r="C10" s="83" t="s">
        <v>494</v>
      </c>
      <c r="D10" s="80"/>
      <c r="E10" s="33" t="s">
        <v>249</v>
      </c>
      <c r="F10" s="31" t="s">
        <v>248</v>
      </c>
      <c r="G10" s="29" t="s">
        <v>25</v>
      </c>
      <c r="H10" s="31" t="s">
        <v>83</v>
      </c>
      <c r="I10" s="29"/>
      <c r="J10" s="10" t="s">
        <v>53</v>
      </c>
      <c r="K10" s="6"/>
      <c r="L10" s="6"/>
    </row>
    <row r="11" spans="1:12" s="12" customFormat="1" ht="15.75">
      <c r="A11" s="48">
        <v>6</v>
      </c>
      <c r="B11" s="32">
        <v>160</v>
      </c>
      <c r="C11" s="83" t="s">
        <v>494</v>
      </c>
      <c r="D11" s="80"/>
      <c r="E11" s="33" t="s">
        <v>82</v>
      </c>
      <c r="F11" s="31" t="s">
        <v>81</v>
      </c>
      <c r="G11" s="29" t="s">
        <v>9</v>
      </c>
      <c r="H11" s="31" t="s">
        <v>83</v>
      </c>
      <c r="I11" s="29"/>
      <c r="J11" s="10" t="s">
        <v>40</v>
      </c>
      <c r="K11" s="6"/>
      <c r="L11" s="6"/>
    </row>
    <row r="12" spans="1:12" s="11" customFormat="1" ht="15.75">
      <c r="A12" s="48">
        <v>7</v>
      </c>
      <c r="B12" s="32">
        <v>175</v>
      </c>
      <c r="C12" s="83" t="s">
        <v>494</v>
      </c>
      <c r="D12" s="80"/>
      <c r="E12" s="33" t="s">
        <v>215</v>
      </c>
      <c r="F12" s="31" t="s">
        <v>214</v>
      </c>
      <c r="G12" s="29" t="s">
        <v>44</v>
      </c>
      <c r="H12" s="31" t="s">
        <v>83</v>
      </c>
      <c r="I12" s="29"/>
      <c r="J12" s="10" t="s">
        <v>213</v>
      </c>
      <c r="K12" s="6"/>
      <c r="L12" s="6"/>
    </row>
    <row r="13" spans="1:12" s="12" customFormat="1" ht="15.75">
      <c r="A13" s="48">
        <v>8</v>
      </c>
      <c r="B13" s="32">
        <v>159</v>
      </c>
      <c r="C13" s="83" t="s">
        <v>494</v>
      </c>
      <c r="D13" s="81"/>
      <c r="E13" s="33" t="s">
        <v>217</v>
      </c>
      <c r="F13" s="31" t="s">
        <v>216</v>
      </c>
      <c r="G13" s="29" t="s">
        <v>44</v>
      </c>
      <c r="H13" s="29" t="s">
        <v>83</v>
      </c>
      <c r="I13" s="29"/>
      <c r="J13" s="10" t="s">
        <v>213</v>
      </c>
      <c r="K13" s="6"/>
      <c r="L13" s="6"/>
    </row>
    <row r="14" spans="1:12" s="12" customFormat="1" ht="15.75">
      <c r="A14" s="48">
        <v>9</v>
      </c>
      <c r="B14" s="32">
        <v>154</v>
      </c>
      <c r="C14" s="83" t="s">
        <v>494</v>
      </c>
      <c r="D14" s="80"/>
      <c r="E14" s="33" t="s">
        <v>400</v>
      </c>
      <c r="F14" s="31" t="s">
        <v>399</v>
      </c>
      <c r="G14" s="29" t="s">
        <v>28</v>
      </c>
      <c r="H14" s="31" t="s">
        <v>83</v>
      </c>
      <c r="I14" s="70"/>
      <c r="J14" s="10" t="s">
        <v>380</v>
      </c>
      <c r="K14" s="6"/>
      <c r="L14" s="6"/>
    </row>
    <row r="15" spans="1:12" s="12" customFormat="1" ht="15.75">
      <c r="A15" s="48">
        <v>10</v>
      </c>
      <c r="B15" s="32">
        <v>157</v>
      </c>
      <c r="C15" s="83" t="s">
        <v>494</v>
      </c>
      <c r="D15" s="80"/>
      <c r="E15" s="33" t="s">
        <v>128</v>
      </c>
      <c r="F15" s="31" t="s">
        <v>127</v>
      </c>
      <c r="G15" s="29" t="s">
        <v>37</v>
      </c>
      <c r="H15" s="31" t="s">
        <v>83</v>
      </c>
      <c r="I15" s="29"/>
      <c r="J15" s="10" t="s">
        <v>56</v>
      </c>
      <c r="K15" s="6"/>
      <c r="L15" s="6"/>
    </row>
    <row r="16" spans="1:12" s="12" customFormat="1" ht="15.75">
      <c r="A16" s="48">
        <v>11</v>
      </c>
      <c r="B16" s="32">
        <v>155</v>
      </c>
      <c r="C16" s="83" t="s">
        <v>494</v>
      </c>
      <c r="D16" s="80"/>
      <c r="E16" s="33" t="s">
        <v>219</v>
      </c>
      <c r="F16" s="31" t="s">
        <v>218</v>
      </c>
      <c r="G16" s="29" t="s">
        <v>44</v>
      </c>
      <c r="H16" s="31" t="s">
        <v>83</v>
      </c>
      <c r="I16" s="29"/>
      <c r="J16" s="10" t="s">
        <v>213</v>
      </c>
      <c r="K16" s="6"/>
      <c r="L16" s="6"/>
    </row>
    <row r="17" spans="1:12" s="12" customFormat="1" ht="15.75">
      <c r="A17" s="48">
        <v>12</v>
      </c>
      <c r="B17" s="32">
        <v>181</v>
      </c>
      <c r="C17" s="83" t="s">
        <v>494</v>
      </c>
      <c r="D17" s="80"/>
      <c r="E17" s="33" t="s">
        <v>362</v>
      </c>
      <c r="F17" s="31" t="s">
        <v>361</v>
      </c>
      <c r="G17" s="29" t="s">
        <v>45</v>
      </c>
      <c r="H17" s="31" t="s">
        <v>83</v>
      </c>
      <c r="I17" s="29"/>
      <c r="J17" s="10" t="s">
        <v>336</v>
      </c>
      <c r="K17" s="6"/>
      <c r="L17" s="6"/>
    </row>
    <row r="18" spans="1:12" s="12" customFormat="1" ht="15.75">
      <c r="A18" s="48">
        <v>13</v>
      </c>
      <c r="B18" s="32">
        <v>161</v>
      </c>
      <c r="C18" s="83" t="s">
        <v>494</v>
      </c>
      <c r="D18" s="80"/>
      <c r="E18" s="33" t="s">
        <v>480</v>
      </c>
      <c r="F18" s="31" t="s">
        <v>479</v>
      </c>
      <c r="G18" s="29" t="s">
        <v>457</v>
      </c>
      <c r="H18" s="31" t="s">
        <v>83</v>
      </c>
      <c r="I18" s="29"/>
      <c r="J18" s="10" t="s">
        <v>458</v>
      </c>
      <c r="K18" s="6"/>
      <c r="L18" s="6"/>
    </row>
    <row r="19" spans="1:12" s="12" customFormat="1" ht="15.75">
      <c r="A19" s="48">
        <v>14</v>
      </c>
      <c r="B19" s="32">
        <v>162</v>
      </c>
      <c r="C19" s="83" t="s">
        <v>494</v>
      </c>
      <c r="D19" s="80"/>
      <c r="E19" s="33" t="s">
        <v>460</v>
      </c>
      <c r="F19" s="31" t="s">
        <v>459</v>
      </c>
      <c r="G19" s="29" t="s">
        <v>457</v>
      </c>
      <c r="H19" s="29" t="s">
        <v>83</v>
      </c>
      <c r="I19" s="70"/>
      <c r="J19" s="10" t="s">
        <v>458</v>
      </c>
      <c r="K19" s="6"/>
      <c r="L19" s="6"/>
    </row>
    <row r="20" spans="1:12" s="12" customFormat="1" ht="15.75">
      <c r="A20" s="48">
        <v>15</v>
      </c>
      <c r="B20" s="32">
        <v>174</v>
      </c>
      <c r="C20" s="83" t="s">
        <v>494</v>
      </c>
      <c r="D20" s="80"/>
      <c r="E20" s="33" t="s">
        <v>486</v>
      </c>
      <c r="F20" s="31" t="s">
        <v>485</v>
      </c>
      <c r="G20" s="29" t="s">
        <v>38</v>
      </c>
      <c r="H20" s="31" t="s">
        <v>83</v>
      </c>
      <c r="I20" s="29"/>
      <c r="J20" s="10" t="s">
        <v>52</v>
      </c>
      <c r="K20" s="6"/>
      <c r="L20" s="6"/>
    </row>
    <row r="21" spans="1:12" s="12" customFormat="1" ht="15.75">
      <c r="A21" s="48">
        <v>16</v>
      </c>
      <c r="B21" s="32">
        <v>169</v>
      </c>
      <c r="C21" s="83" t="s">
        <v>494</v>
      </c>
      <c r="D21" s="80"/>
      <c r="E21" s="33" t="s">
        <v>402</v>
      </c>
      <c r="F21" s="31" t="s">
        <v>401</v>
      </c>
      <c r="G21" s="29" t="s">
        <v>28</v>
      </c>
      <c r="H21" s="31" t="s">
        <v>83</v>
      </c>
      <c r="I21" s="29"/>
      <c r="J21" s="10" t="s">
        <v>380</v>
      </c>
      <c r="K21" s="6"/>
      <c r="L21" s="6"/>
    </row>
    <row r="22" spans="1:12" s="12" customFormat="1" ht="15.75">
      <c r="A22" s="48">
        <v>17</v>
      </c>
      <c r="B22" s="32">
        <v>164</v>
      </c>
      <c r="C22" s="83" t="s">
        <v>494</v>
      </c>
      <c r="D22" s="80"/>
      <c r="E22" s="33" t="s">
        <v>348</v>
      </c>
      <c r="F22" s="31" t="s">
        <v>347</v>
      </c>
      <c r="G22" s="29" t="s">
        <v>45</v>
      </c>
      <c r="H22" s="31" t="s">
        <v>83</v>
      </c>
      <c r="I22" s="29"/>
      <c r="J22" s="10" t="s">
        <v>336</v>
      </c>
      <c r="K22" s="6"/>
      <c r="L22" s="6"/>
    </row>
    <row r="23" spans="1:12" s="12" customFormat="1" ht="15.75">
      <c r="A23" s="48">
        <v>18</v>
      </c>
      <c r="B23" s="32">
        <v>170</v>
      </c>
      <c r="C23" s="83" t="s">
        <v>494</v>
      </c>
      <c r="D23" s="80"/>
      <c r="E23" s="33" t="s">
        <v>404</v>
      </c>
      <c r="F23" s="31" t="s">
        <v>403</v>
      </c>
      <c r="G23" s="29" t="s">
        <v>28</v>
      </c>
      <c r="H23" s="31" t="s">
        <v>83</v>
      </c>
      <c r="I23" s="29"/>
      <c r="J23" s="10" t="s">
        <v>380</v>
      </c>
      <c r="K23" s="6"/>
      <c r="L23" s="6"/>
    </row>
    <row r="24" spans="1:12" s="12" customFormat="1" ht="15.75">
      <c r="A24" s="48">
        <v>19</v>
      </c>
      <c r="B24" s="32">
        <v>187</v>
      </c>
      <c r="C24" s="83" t="s">
        <v>494</v>
      </c>
      <c r="D24" s="80"/>
      <c r="E24" s="33" t="s">
        <v>371</v>
      </c>
      <c r="F24" s="31" t="s">
        <v>370</v>
      </c>
      <c r="G24" s="29" t="s">
        <v>39</v>
      </c>
      <c r="H24" s="50" t="s">
        <v>68</v>
      </c>
      <c r="I24" s="70"/>
      <c r="J24" s="10" t="s">
        <v>363</v>
      </c>
      <c r="K24" s="6"/>
      <c r="L24" s="6"/>
    </row>
    <row r="25" spans="1:12" s="12" customFormat="1" ht="15.75">
      <c r="A25" s="48">
        <v>20</v>
      </c>
      <c r="B25" s="32">
        <v>183</v>
      </c>
      <c r="C25" s="83" t="s">
        <v>494</v>
      </c>
      <c r="D25" s="80"/>
      <c r="E25" s="33" t="s">
        <v>67</v>
      </c>
      <c r="F25" s="31" t="s">
        <v>66</v>
      </c>
      <c r="G25" s="29" t="s">
        <v>29</v>
      </c>
      <c r="H25" s="50" t="s">
        <v>68</v>
      </c>
      <c r="I25" s="70"/>
      <c r="J25" s="10" t="s">
        <v>42</v>
      </c>
      <c r="K25" s="6"/>
      <c r="L25" s="6"/>
    </row>
    <row r="26" spans="1:12" s="12" customFormat="1" ht="15.75">
      <c r="A26" s="48">
        <v>21</v>
      </c>
      <c r="B26" s="32">
        <v>179</v>
      </c>
      <c r="C26" s="83" t="s">
        <v>494</v>
      </c>
      <c r="D26" s="80"/>
      <c r="E26" s="33" t="s">
        <v>490</v>
      </c>
      <c r="F26" s="31" t="s">
        <v>489</v>
      </c>
      <c r="G26" s="29" t="s">
        <v>38</v>
      </c>
      <c r="H26" s="29" t="s">
        <v>83</v>
      </c>
      <c r="I26" s="29"/>
      <c r="J26" s="10" t="s">
        <v>52</v>
      </c>
      <c r="K26" s="6"/>
      <c r="L26" s="6"/>
    </row>
    <row r="27" spans="1:12" s="12" customFormat="1" ht="15.75">
      <c r="A27" s="48">
        <v>22</v>
      </c>
      <c r="B27" s="32">
        <v>191</v>
      </c>
      <c r="C27" s="83" t="s">
        <v>494</v>
      </c>
      <c r="D27" s="80"/>
      <c r="E27" s="33" t="s">
        <v>163</v>
      </c>
      <c r="F27" s="31" t="s">
        <v>162</v>
      </c>
      <c r="G27" s="29" t="s">
        <v>156</v>
      </c>
      <c r="H27" s="50" t="s">
        <v>68</v>
      </c>
      <c r="I27" s="70"/>
      <c r="J27" s="10" t="s">
        <v>157</v>
      </c>
      <c r="K27" s="6"/>
      <c r="L27" s="6"/>
    </row>
    <row r="28" spans="1:12" s="12" customFormat="1" ht="15.75">
      <c r="A28" s="48">
        <v>23</v>
      </c>
      <c r="B28" s="32">
        <v>167</v>
      </c>
      <c r="C28" s="83" t="s">
        <v>494</v>
      </c>
      <c r="D28" s="80"/>
      <c r="E28" s="33" t="s">
        <v>165</v>
      </c>
      <c r="F28" s="31" t="s">
        <v>164</v>
      </c>
      <c r="G28" s="29" t="s">
        <v>37</v>
      </c>
      <c r="H28" s="31" t="s">
        <v>83</v>
      </c>
      <c r="I28" s="29"/>
      <c r="J28" s="10" t="s">
        <v>56</v>
      </c>
      <c r="K28" s="6"/>
      <c r="L28" s="6"/>
    </row>
    <row r="29" spans="1:12" s="12" customFormat="1" ht="15.75">
      <c r="A29" s="48">
        <v>24</v>
      </c>
      <c r="B29" s="32">
        <v>176</v>
      </c>
      <c r="C29" s="83" t="s">
        <v>494</v>
      </c>
      <c r="D29" s="80"/>
      <c r="E29" s="33" t="s">
        <v>448</v>
      </c>
      <c r="F29" s="31" t="s">
        <v>447</v>
      </c>
      <c r="G29" s="29" t="s">
        <v>7</v>
      </c>
      <c r="H29" s="31" t="s">
        <v>83</v>
      </c>
      <c r="I29" s="29"/>
      <c r="J29" s="10" t="s">
        <v>57</v>
      </c>
      <c r="K29" s="6"/>
      <c r="L29" s="6"/>
    </row>
    <row r="30" spans="1:12" s="12" customFormat="1" ht="15.75">
      <c r="A30" s="48">
        <v>25</v>
      </c>
      <c r="B30" s="32">
        <v>182</v>
      </c>
      <c r="C30" s="83" t="s">
        <v>494</v>
      </c>
      <c r="D30" s="80"/>
      <c r="E30" s="33" t="s">
        <v>189</v>
      </c>
      <c r="F30" s="31" t="s">
        <v>188</v>
      </c>
      <c r="G30" s="29" t="s">
        <v>41</v>
      </c>
      <c r="H30" s="31" t="s">
        <v>83</v>
      </c>
      <c r="I30" s="29"/>
      <c r="J30" s="10" t="s">
        <v>50</v>
      </c>
      <c r="K30" s="6"/>
      <c r="L30" s="6"/>
    </row>
    <row r="31" spans="1:10" s="12" customFormat="1" ht="15">
      <c r="A31" s="48">
        <v>26</v>
      </c>
      <c r="B31" s="32">
        <v>184</v>
      </c>
      <c r="C31" s="83" t="s">
        <v>494</v>
      </c>
      <c r="D31" s="80"/>
      <c r="E31" s="33" t="s">
        <v>434</v>
      </c>
      <c r="F31" s="31" t="s">
        <v>433</v>
      </c>
      <c r="G31" s="29" t="s">
        <v>415</v>
      </c>
      <c r="H31" s="50" t="s">
        <v>68</v>
      </c>
      <c r="I31" s="70"/>
      <c r="J31" s="10" t="s">
        <v>416</v>
      </c>
    </row>
    <row r="32" spans="1:10" s="12" customFormat="1" ht="15">
      <c r="A32" s="48">
        <v>27</v>
      </c>
      <c r="B32" s="32">
        <v>188</v>
      </c>
      <c r="C32" s="83" t="s">
        <v>494</v>
      </c>
      <c r="D32" s="80"/>
      <c r="E32" s="33" t="s">
        <v>302</v>
      </c>
      <c r="F32" s="31" t="s">
        <v>301</v>
      </c>
      <c r="G32" s="29" t="s">
        <v>8</v>
      </c>
      <c r="H32" s="50" t="s">
        <v>68</v>
      </c>
      <c r="I32" s="70"/>
      <c r="J32" s="10" t="s">
        <v>294</v>
      </c>
    </row>
    <row r="33" spans="1:10" s="12" customFormat="1" ht="15">
      <c r="A33" s="48">
        <v>28</v>
      </c>
      <c r="B33" s="32">
        <v>185</v>
      </c>
      <c r="C33" s="83" t="s">
        <v>494</v>
      </c>
      <c r="D33" s="80"/>
      <c r="E33" s="33" t="s">
        <v>146</v>
      </c>
      <c r="F33" s="31" t="s">
        <v>145</v>
      </c>
      <c r="G33" s="29" t="s">
        <v>37</v>
      </c>
      <c r="H33" s="50" t="s">
        <v>68</v>
      </c>
      <c r="I33" s="70"/>
      <c r="J33" s="10" t="s">
        <v>56</v>
      </c>
    </row>
    <row r="34" spans="1:10" s="12" customFormat="1" ht="15">
      <c r="A34" s="48">
        <v>29</v>
      </c>
      <c r="B34" s="32">
        <v>186</v>
      </c>
      <c r="C34" s="83" t="s">
        <v>494</v>
      </c>
      <c r="D34" s="80"/>
      <c r="E34" s="33" t="s">
        <v>432</v>
      </c>
      <c r="F34" s="31" t="s">
        <v>431</v>
      </c>
      <c r="G34" s="29" t="s">
        <v>415</v>
      </c>
      <c r="H34" s="50" t="s">
        <v>68</v>
      </c>
      <c r="I34" s="70"/>
      <c r="J34" s="10" t="s">
        <v>416</v>
      </c>
    </row>
    <row r="35" spans="1:10" s="12" customFormat="1" ht="15">
      <c r="A35" s="34">
        <v>30</v>
      </c>
      <c r="B35" s="32">
        <v>168</v>
      </c>
      <c r="C35" s="83" t="s">
        <v>494</v>
      </c>
      <c r="D35" s="80"/>
      <c r="E35" s="33" t="s">
        <v>384</v>
      </c>
      <c r="F35" s="31" t="s">
        <v>383</v>
      </c>
      <c r="G35" s="29" t="s">
        <v>28</v>
      </c>
      <c r="H35" s="31" t="s">
        <v>83</v>
      </c>
      <c r="I35" s="29"/>
      <c r="J35" s="10" t="s">
        <v>380</v>
      </c>
    </row>
    <row r="36" spans="1:10" s="12" customFormat="1" ht="15">
      <c r="A36" s="34">
        <v>31</v>
      </c>
      <c r="B36" s="32">
        <v>190</v>
      </c>
      <c r="C36" s="83" t="s">
        <v>494</v>
      </c>
      <c r="D36" s="80"/>
      <c r="E36" s="33" t="s">
        <v>173</v>
      </c>
      <c r="F36" s="31" t="s">
        <v>172</v>
      </c>
      <c r="G36" s="29" t="s">
        <v>168</v>
      </c>
      <c r="H36" s="50" t="s">
        <v>68</v>
      </c>
      <c r="I36" s="70"/>
      <c r="J36" s="10" t="s">
        <v>169</v>
      </c>
    </row>
    <row r="37" spans="1:10" s="12" customFormat="1" ht="15">
      <c r="A37" s="34">
        <v>32</v>
      </c>
      <c r="B37" s="32">
        <v>177</v>
      </c>
      <c r="C37" s="83" t="s">
        <v>494</v>
      </c>
      <c r="D37" s="80"/>
      <c r="E37" s="33" t="s">
        <v>450</v>
      </c>
      <c r="F37" s="31" t="s">
        <v>449</v>
      </c>
      <c r="G37" s="29" t="s">
        <v>7</v>
      </c>
      <c r="H37" s="31" t="s">
        <v>83</v>
      </c>
      <c r="I37" s="29"/>
      <c r="J37" s="10" t="s">
        <v>57</v>
      </c>
    </row>
    <row r="38" spans="1:10" s="12" customFormat="1" ht="15">
      <c r="A38" s="34">
        <v>33</v>
      </c>
      <c r="B38" s="32">
        <v>192</v>
      </c>
      <c r="C38" s="83" t="s">
        <v>494</v>
      </c>
      <c r="D38" s="80"/>
      <c r="E38" s="33" t="s">
        <v>271</v>
      </c>
      <c r="F38" s="31" t="s">
        <v>270</v>
      </c>
      <c r="G38" s="29" t="s">
        <v>24</v>
      </c>
      <c r="H38" s="50" t="s">
        <v>68</v>
      </c>
      <c r="I38" s="70"/>
      <c r="J38" s="10" t="s">
        <v>46</v>
      </c>
    </row>
    <row r="39" spans="1:10" s="12" customFormat="1" ht="15">
      <c r="A39" s="34">
        <v>34</v>
      </c>
      <c r="B39" s="32">
        <v>166</v>
      </c>
      <c r="C39" s="83" t="s">
        <v>494</v>
      </c>
      <c r="D39" s="80"/>
      <c r="E39" s="33" t="s">
        <v>187</v>
      </c>
      <c r="F39" s="31" t="s">
        <v>186</v>
      </c>
      <c r="G39" s="29" t="s">
        <v>29</v>
      </c>
      <c r="H39" s="31" t="s">
        <v>83</v>
      </c>
      <c r="I39" s="29"/>
      <c r="J39" s="10" t="s">
        <v>42</v>
      </c>
    </row>
    <row r="40" spans="1:10" ht="15.75">
      <c r="A40" s="34">
        <v>35</v>
      </c>
      <c r="B40" s="32">
        <v>178</v>
      </c>
      <c r="C40" s="83" t="s">
        <v>494</v>
      </c>
      <c r="D40" s="80"/>
      <c r="E40" s="33" t="s">
        <v>88</v>
      </c>
      <c r="F40" s="31" t="s">
        <v>87</v>
      </c>
      <c r="G40" s="29" t="s">
        <v>43</v>
      </c>
      <c r="H40" s="31" t="s">
        <v>83</v>
      </c>
      <c r="I40" s="29"/>
      <c r="J40" s="10" t="s">
        <v>49</v>
      </c>
    </row>
    <row r="41" spans="1:10" s="12" customFormat="1" ht="15">
      <c r="A41" s="34">
        <v>36</v>
      </c>
      <c r="B41" s="32">
        <v>165</v>
      </c>
      <c r="C41" s="83" t="s">
        <v>494</v>
      </c>
      <c r="D41" s="80"/>
      <c r="E41" s="33" t="s">
        <v>107</v>
      </c>
      <c r="F41" s="31" t="s">
        <v>106</v>
      </c>
      <c r="G41" s="29" t="s">
        <v>37</v>
      </c>
      <c r="H41" s="29" t="s">
        <v>83</v>
      </c>
      <c r="I41" s="29"/>
      <c r="J41" s="10" t="s">
        <v>56</v>
      </c>
    </row>
    <row r="42" spans="1:10" s="12" customFormat="1" ht="15">
      <c r="A42" s="34">
        <v>37</v>
      </c>
      <c r="B42" s="32">
        <v>171</v>
      </c>
      <c r="C42" s="83" t="s">
        <v>494</v>
      </c>
      <c r="D42" s="80"/>
      <c r="E42" s="33" t="s">
        <v>352</v>
      </c>
      <c r="F42" s="31" t="s">
        <v>351</v>
      </c>
      <c r="G42" s="29" t="s">
        <v>45</v>
      </c>
      <c r="H42" s="31" t="s">
        <v>83</v>
      </c>
      <c r="I42" s="29"/>
      <c r="J42" s="10" t="s">
        <v>336</v>
      </c>
    </row>
    <row r="43" spans="1:12" s="12" customFormat="1" ht="15.75">
      <c r="A43" s="48"/>
      <c r="B43" s="85">
        <v>163</v>
      </c>
      <c r="C43" s="85" t="s">
        <v>495</v>
      </c>
      <c r="D43" s="90"/>
      <c r="E43" s="89" t="s">
        <v>117</v>
      </c>
      <c r="F43" s="87" t="s">
        <v>116</v>
      </c>
      <c r="G43" s="70" t="s">
        <v>114</v>
      </c>
      <c r="H43" s="87" t="s">
        <v>83</v>
      </c>
      <c r="I43" s="70"/>
      <c r="J43" s="69" t="s">
        <v>115</v>
      </c>
      <c r="K43" s="6"/>
      <c r="L43" s="6"/>
    </row>
    <row r="44" spans="1:12" s="12" customFormat="1" ht="15.75">
      <c r="A44" s="48"/>
      <c r="B44" s="85">
        <v>172</v>
      </c>
      <c r="C44" s="85" t="s">
        <v>495</v>
      </c>
      <c r="D44" s="90"/>
      <c r="E44" s="89" t="s">
        <v>350</v>
      </c>
      <c r="F44" s="87" t="s">
        <v>349</v>
      </c>
      <c r="G44" s="70" t="s">
        <v>45</v>
      </c>
      <c r="H44" s="87" t="s">
        <v>83</v>
      </c>
      <c r="I44" s="70"/>
      <c r="J44" s="69" t="s">
        <v>336</v>
      </c>
      <c r="K44" s="6"/>
      <c r="L44" s="6"/>
    </row>
    <row r="45" spans="1:12" s="12" customFormat="1" ht="15.75">
      <c r="A45" s="48"/>
      <c r="B45" s="85">
        <v>173</v>
      </c>
      <c r="C45" s="85" t="s">
        <v>495</v>
      </c>
      <c r="D45" s="90"/>
      <c r="E45" s="89" t="s">
        <v>95</v>
      </c>
      <c r="F45" s="87" t="s">
        <v>94</v>
      </c>
      <c r="G45" s="70" t="s">
        <v>43</v>
      </c>
      <c r="H45" s="87" t="s">
        <v>83</v>
      </c>
      <c r="I45" s="70"/>
      <c r="J45" s="69" t="s">
        <v>49</v>
      </c>
      <c r="K45" s="6"/>
      <c r="L45" s="6"/>
    </row>
    <row r="46" spans="1:10" s="12" customFormat="1" ht="15">
      <c r="A46" s="48"/>
      <c r="B46" s="85">
        <v>180</v>
      </c>
      <c r="C46" s="85" t="s">
        <v>495</v>
      </c>
      <c r="D46" s="90"/>
      <c r="E46" s="89" t="s">
        <v>101</v>
      </c>
      <c r="F46" s="87" t="s">
        <v>100</v>
      </c>
      <c r="G46" s="70" t="s">
        <v>43</v>
      </c>
      <c r="H46" s="87" t="s">
        <v>83</v>
      </c>
      <c r="I46" s="70"/>
      <c r="J46" s="69" t="s">
        <v>49</v>
      </c>
    </row>
    <row r="47" spans="1:10" s="12" customFormat="1" ht="15">
      <c r="A47" s="34"/>
      <c r="B47" s="85">
        <v>189</v>
      </c>
      <c r="C47" s="85" t="s">
        <v>495</v>
      </c>
      <c r="D47" s="90"/>
      <c r="E47" s="89" t="s">
        <v>436</v>
      </c>
      <c r="F47" s="87" t="s">
        <v>435</v>
      </c>
      <c r="G47" s="70" t="s">
        <v>415</v>
      </c>
      <c r="H47" s="91" t="s">
        <v>68</v>
      </c>
      <c r="I47" s="70"/>
      <c r="J47" s="69" t="s">
        <v>416</v>
      </c>
    </row>
    <row r="48" spans="1:10" s="12" customFormat="1" ht="15" hidden="1">
      <c r="A48" s="34"/>
      <c r="B48" s="32">
        <v>193</v>
      </c>
      <c r="C48" s="32"/>
      <c r="D48" s="79"/>
      <c r="E48" s="33"/>
      <c r="F48" s="31"/>
      <c r="G48" s="29"/>
      <c r="H48" s="29"/>
      <c r="I48" s="29"/>
      <c r="J48" s="10"/>
    </row>
    <row r="49" spans="1:10" s="12" customFormat="1" ht="15" hidden="1">
      <c r="A49" s="34"/>
      <c r="B49" s="32">
        <v>194</v>
      </c>
      <c r="C49" s="32"/>
      <c r="D49" s="79"/>
      <c r="E49" s="33"/>
      <c r="F49" s="31"/>
      <c r="G49" s="29"/>
      <c r="H49" s="29"/>
      <c r="I49" s="29"/>
      <c r="J49" s="10"/>
    </row>
    <row r="50" spans="1:10" s="12" customFormat="1" ht="15" hidden="1">
      <c r="A50" s="34"/>
      <c r="B50" s="32">
        <v>195</v>
      </c>
      <c r="C50" s="32"/>
      <c r="D50" s="79"/>
      <c r="E50" s="33"/>
      <c r="F50" s="31"/>
      <c r="G50" s="29"/>
      <c r="H50" s="29"/>
      <c r="I50" s="29"/>
      <c r="J50" s="10"/>
    </row>
    <row r="51" spans="1:10" s="12" customFormat="1" ht="15" hidden="1">
      <c r="A51" s="34"/>
      <c r="B51" s="32">
        <v>196</v>
      </c>
      <c r="C51" s="32"/>
      <c r="D51" s="79"/>
      <c r="E51" s="33"/>
      <c r="F51" s="31"/>
      <c r="G51" s="29"/>
      <c r="H51" s="29"/>
      <c r="I51" s="29"/>
      <c r="J51" s="10"/>
    </row>
    <row r="52" spans="1:10" s="12" customFormat="1" ht="15" hidden="1">
      <c r="A52" s="48"/>
      <c r="B52" s="32">
        <v>197</v>
      </c>
      <c r="C52" s="32"/>
      <c r="D52" s="79"/>
      <c r="E52" s="33"/>
      <c r="F52" s="31"/>
      <c r="G52" s="29"/>
      <c r="H52" s="29"/>
      <c r="I52" s="29"/>
      <c r="J52" s="10"/>
    </row>
    <row r="53" spans="1:10" s="12" customFormat="1" ht="15" hidden="1">
      <c r="A53" s="48"/>
      <c r="B53" s="32">
        <v>198</v>
      </c>
      <c r="C53" s="32"/>
      <c r="D53" s="79"/>
      <c r="E53" s="33"/>
      <c r="F53" s="31"/>
      <c r="G53" s="29"/>
      <c r="H53" s="29"/>
      <c r="I53" s="29"/>
      <c r="J53" s="10"/>
    </row>
    <row r="54" spans="1:10" s="12" customFormat="1" ht="15" hidden="1">
      <c r="A54" s="48"/>
      <c r="B54" s="32">
        <v>199</v>
      </c>
      <c r="C54" s="32"/>
      <c r="D54" s="79"/>
      <c r="E54" s="33"/>
      <c r="F54" s="31"/>
      <c r="G54" s="29"/>
      <c r="H54" s="29"/>
      <c r="I54" s="29"/>
      <c r="J54" s="10"/>
    </row>
    <row r="55" spans="1:10" s="12" customFormat="1" ht="15" hidden="1">
      <c r="A55" s="48"/>
      <c r="B55" s="32">
        <v>200</v>
      </c>
      <c r="C55" s="32"/>
      <c r="D55" s="79"/>
      <c r="E55" s="33"/>
      <c r="F55" s="31"/>
      <c r="G55" s="29"/>
      <c r="H55" s="29"/>
      <c r="I55" s="29"/>
      <c r="J55" s="10"/>
    </row>
    <row r="56" spans="1:10" s="12" customFormat="1" ht="15.75">
      <c r="A56" s="36"/>
      <c r="B56" s="36"/>
      <c r="C56" s="36"/>
      <c r="D56" s="35"/>
      <c r="E56" s="7"/>
      <c r="F56" s="7"/>
      <c r="G56" s="7"/>
      <c r="H56" s="7"/>
      <c r="I56" s="7"/>
      <c r="J56" s="7"/>
    </row>
    <row r="57" spans="1:10" s="12" customFormat="1" ht="15">
      <c r="A57" s="36"/>
      <c r="B57" s="36"/>
      <c r="C57" s="36"/>
      <c r="D57" s="36"/>
      <c r="E57" s="33" t="s">
        <v>371</v>
      </c>
      <c r="F57" s="31" t="s">
        <v>370</v>
      </c>
      <c r="G57" s="29" t="s">
        <v>39</v>
      </c>
      <c r="H57" s="50" t="s">
        <v>68</v>
      </c>
      <c r="I57" s="70"/>
      <c r="J57" s="10" t="s">
        <v>363</v>
      </c>
    </row>
    <row r="58" spans="1:10" s="12" customFormat="1" ht="15">
      <c r="A58" s="36"/>
      <c r="B58" s="36"/>
      <c r="C58" s="36"/>
      <c r="D58" s="36"/>
      <c r="E58" s="33" t="s">
        <v>67</v>
      </c>
      <c r="F58" s="31" t="s">
        <v>66</v>
      </c>
      <c r="G58" s="29" t="s">
        <v>29</v>
      </c>
      <c r="H58" s="50" t="s">
        <v>68</v>
      </c>
      <c r="I58" s="70"/>
      <c r="J58" s="10" t="s">
        <v>42</v>
      </c>
    </row>
    <row r="59" spans="1:10" s="12" customFormat="1" ht="15">
      <c r="A59" s="36"/>
      <c r="B59" s="36"/>
      <c r="C59" s="36"/>
      <c r="D59" s="36"/>
      <c r="E59" s="33" t="s">
        <v>163</v>
      </c>
      <c r="F59" s="31" t="s">
        <v>162</v>
      </c>
      <c r="G59" s="29" t="s">
        <v>156</v>
      </c>
      <c r="H59" s="50" t="s">
        <v>68</v>
      </c>
      <c r="I59" s="70"/>
      <c r="J59" s="10" t="s">
        <v>157</v>
      </c>
    </row>
    <row r="60" spans="1:10" s="12" customFormat="1" ht="15">
      <c r="A60" s="36"/>
      <c r="B60" s="36"/>
      <c r="C60" s="36"/>
      <c r="D60" s="36"/>
      <c r="E60" s="33" t="s">
        <v>434</v>
      </c>
      <c r="F60" s="31" t="s">
        <v>433</v>
      </c>
      <c r="G60" s="29" t="s">
        <v>415</v>
      </c>
      <c r="H60" s="50" t="s">
        <v>68</v>
      </c>
      <c r="I60" s="70"/>
      <c r="J60" s="10" t="s">
        <v>416</v>
      </c>
    </row>
    <row r="61" spans="1:10" s="12" customFormat="1" ht="15">
      <c r="A61" s="36"/>
      <c r="B61" s="36"/>
      <c r="C61" s="36"/>
      <c r="D61" s="36"/>
      <c r="E61" s="33" t="s">
        <v>302</v>
      </c>
      <c r="F61" s="31" t="s">
        <v>301</v>
      </c>
      <c r="G61" s="29" t="s">
        <v>8</v>
      </c>
      <c r="H61" s="50" t="s">
        <v>68</v>
      </c>
      <c r="I61" s="70"/>
      <c r="J61" s="10" t="s">
        <v>294</v>
      </c>
    </row>
    <row r="62" spans="1:10" s="12" customFormat="1" ht="15">
      <c r="A62" s="36"/>
      <c r="B62" s="36"/>
      <c r="C62" s="36"/>
      <c r="D62" s="36"/>
      <c r="E62" s="33" t="s">
        <v>146</v>
      </c>
      <c r="F62" s="31" t="s">
        <v>145</v>
      </c>
      <c r="G62" s="29" t="s">
        <v>37</v>
      </c>
      <c r="H62" s="50" t="s">
        <v>68</v>
      </c>
      <c r="I62" s="70"/>
      <c r="J62" s="10" t="s">
        <v>56</v>
      </c>
    </row>
    <row r="63" spans="1:10" s="12" customFormat="1" ht="15">
      <c r="A63" s="36"/>
      <c r="B63" s="36"/>
      <c r="C63" s="36"/>
      <c r="D63" s="36"/>
      <c r="E63" s="33" t="s">
        <v>432</v>
      </c>
      <c r="F63" s="31" t="s">
        <v>431</v>
      </c>
      <c r="G63" s="29" t="s">
        <v>415</v>
      </c>
      <c r="H63" s="50" t="s">
        <v>68</v>
      </c>
      <c r="I63" s="70"/>
      <c r="J63" s="10" t="s">
        <v>416</v>
      </c>
    </row>
    <row r="64" spans="1:10" s="12" customFormat="1" ht="15">
      <c r="A64" s="36"/>
      <c r="B64" s="36"/>
      <c r="C64" s="36"/>
      <c r="D64" s="36"/>
      <c r="E64" s="33" t="s">
        <v>173</v>
      </c>
      <c r="F64" s="31" t="s">
        <v>172</v>
      </c>
      <c r="G64" s="29" t="s">
        <v>168</v>
      </c>
      <c r="H64" s="50" t="s">
        <v>68</v>
      </c>
      <c r="I64" s="70"/>
      <c r="J64" s="10" t="s">
        <v>169</v>
      </c>
    </row>
    <row r="65" spans="1:10" s="12" customFormat="1" ht="15">
      <c r="A65" s="36"/>
      <c r="B65" s="36"/>
      <c r="C65" s="36"/>
      <c r="D65" s="36"/>
      <c r="E65" s="33" t="s">
        <v>271</v>
      </c>
      <c r="F65" s="31" t="s">
        <v>270</v>
      </c>
      <c r="G65" s="29" t="s">
        <v>24</v>
      </c>
      <c r="H65" s="50" t="s">
        <v>68</v>
      </c>
      <c r="I65" s="70"/>
      <c r="J65" s="10" t="s">
        <v>46</v>
      </c>
    </row>
    <row r="66" spans="1:10" s="12" customFormat="1" ht="15">
      <c r="A66" s="36"/>
      <c r="B66" s="36"/>
      <c r="C66" s="36"/>
      <c r="D66" s="36"/>
      <c r="E66" s="37"/>
      <c r="F66" s="45"/>
      <c r="G66" s="37"/>
      <c r="H66" s="37"/>
      <c r="I66" s="37"/>
      <c r="J66" s="37"/>
    </row>
    <row r="67" spans="1:10" s="12" customFormat="1" ht="15">
      <c r="A67" s="36"/>
      <c r="B67" s="36"/>
      <c r="C67" s="36"/>
      <c r="D67" s="36"/>
      <c r="E67" s="49" t="s">
        <v>31</v>
      </c>
      <c r="F67" s="31">
        <v>42</v>
      </c>
      <c r="G67" s="37"/>
      <c r="H67" s="37"/>
      <c r="I67" s="37"/>
      <c r="J67" s="37"/>
    </row>
    <row r="68" spans="1:10" s="12" customFormat="1" ht="15">
      <c r="A68" s="36"/>
      <c r="B68" s="36"/>
      <c r="C68" s="36"/>
      <c r="D68" s="36"/>
      <c r="E68" s="49" t="s">
        <v>32</v>
      </c>
      <c r="F68" s="31">
        <v>37</v>
      </c>
      <c r="G68" s="37"/>
      <c r="H68" s="37"/>
      <c r="I68" s="37"/>
      <c r="J68" s="38"/>
    </row>
    <row r="69" spans="1:10" s="12" customFormat="1" ht="15">
      <c r="A69" s="36"/>
      <c r="B69" s="36"/>
      <c r="C69" s="36"/>
      <c r="D69" s="36"/>
      <c r="E69" s="49" t="s">
        <v>33</v>
      </c>
      <c r="F69" s="31">
        <v>37</v>
      </c>
      <c r="G69" s="37"/>
      <c r="H69" s="37"/>
      <c r="I69" s="37"/>
      <c r="J69" s="37"/>
    </row>
    <row r="70" spans="1:10" s="12" customFormat="1" ht="15">
      <c r="A70" s="36"/>
      <c r="B70" s="36"/>
      <c r="C70" s="36"/>
      <c r="D70" s="36"/>
      <c r="E70" s="37"/>
      <c r="F70" s="37"/>
      <c r="G70" s="37"/>
      <c r="H70" s="37"/>
      <c r="I70" s="37"/>
      <c r="J70" s="37"/>
    </row>
    <row r="71" spans="1:10" s="12" customFormat="1" ht="15">
      <c r="A71" s="16"/>
      <c r="B71" s="16"/>
      <c r="C71" s="16"/>
      <c r="D71" s="16"/>
      <c r="E71" s="37"/>
      <c r="F71" s="37"/>
      <c r="G71" s="37"/>
      <c r="H71" s="37"/>
      <c r="I71" s="37"/>
      <c r="J71" s="37"/>
    </row>
    <row r="72" spans="1:10" s="12" customFormat="1" ht="15">
      <c r="A72" s="16"/>
      <c r="B72" s="16"/>
      <c r="C72" s="16"/>
      <c r="D72" s="16"/>
      <c r="E72" s="37"/>
      <c r="F72" s="37"/>
      <c r="G72" s="37"/>
      <c r="H72" s="37"/>
      <c r="I72" s="37"/>
      <c r="J72" s="37"/>
    </row>
    <row r="73" spans="1:10" s="12" customFormat="1" ht="15">
      <c r="A73" s="16"/>
      <c r="B73" s="16"/>
      <c r="C73" s="16"/>
      <c r="D73" s="16"/>
      <c r="E73" s="37"/>
      <c r="F73" s="37"/>
      <c r="G73" s="37"/>
      <c r="H73" s="37"/>
      <c r="I73" s="37"/>
      <c r="J73" s="37"/>
    </row>
    <row r="74" spans="1:10" s="12" customFormat="1" ht="15">
      <c r="A74" s="16"/>
      <c r="B74" s="16"/>
      <c r="C74" s="16"/>
      <c r="D74" s="16"/>
      <c r="E74" s="37"/>
      <c r="F74" s="37"/>
      <c r="G74" s="37"/>
      <c r="H74" s="37"/>
      <c r="I74" s="37"/>
      <c r="J74" s="37"/>
    </row>
    <row r="75" spans="1:10" s="12" customFormat="1" ht="15">
      <c r="A75" s="16"/>
      <c r="B75" s="16"/>
      <c r="C75" s="16"/>
      <c r="D75" s="16"/>
      <c r="E75" s="37"/>
      <c r="F75" s="37"/>
      <c r="G75" s="37"/>
      <c r="H75" s="37"/>
      <c r="I75" s="37"/>
      <c r="J75" s="37"/>
    </row>
    <row r="76" spans="1:10" s="12" customFormat="1" ht="15">
      <c r="A76" s="16"/>
      <c r="B76" s="16"/>
      <c r="C76" s="16"/>
      <c r="D76" s="16"/>
      <c r="E76" s="37"/>
      <c r="F76" s="37"/>
      <c r="G76" s="37"/>
      <c r="H76" s="37"/>
      <c r="I76" s="37"/>
      <c r="J76" s="37"/>
    </row>
    <row r="77" spans="1:10" s="12" customFormat="1" ht="15">
      <c r="A77" s="16"/>
      <c r="B77" s="16"/>
      <c r="C77" s="16"/>
      <c r="D77" s="16"/>
      <c r="E77" s="17"/>
      <c r="F77" s="17"/>
      <c r="G77" s="17"/>
      <c r="H77" s="17"/>
      <c r="I77" s="17"/>
      <c r="J77" s="17"/>
    </row>
    <row r="78" spans="1:10" s="12" customFormat="1" ht="15">
      <c r="A78" s="16"/>
      <c r="B78" s="16"/>
      <c r="C78" s="16"/>
      <c r="D78" s="16"/>
      <c r="E78" s="17"/>
      <c r="F78" s="17"/>
      <c r="G78" s="17"/>
      <c r="H78" s="17"/>
      <c r="I78" s="17"/>
      <c r="J78" s="17"/>
    </row>
    <row r="79" spans="1:10" s="12" customFormat="1" ht="15">
      <c r="A79" s="16"/>
      <c r="B79" s="16"/>
      <c r="C79" s="16"/>
      <c r="D79" s="16"/>
      <c r="E79" s="17"/>
      <c r="F79" s="17"/>
      <c r="G79" s="17"/>
      <c r="H79" s="17"/>
      <c r="I79" s="17"/>
      <c r="J79" s="17"/>
    </row>
    <row r="80" spans="1:10" ht="15.75">
      <c r="A80" s="19"/>
      <c r="B80" s="19"/>
      <c r="C80" s="19"/>
      <c r="D80" s="19"/>
      <c r="E80" s="17"/>
      <c r="F80" s="17"/>
      <c r="G80" s="17"/>
      <c r="H80" s="17"/>
      <c r="I80" s="17"/>
      <c r="J80" s="17"/>
    </row>
    <row r="81" spans="1:10" ht="15.75">
      <c r="A81" s="19"/>
      <c r="B81" s="19"/>
      <c r="C81" s="19"/>
      <c r="D81" s="19"/>
      <c r="E81" s="17"/>
      <c r="F81" s="17"/>
      <c r="G81" s="17"/>
      <c r="H81" s="17"/>
      <c r="I81" s="17"/>
      <c r="J81" s="17"/>
    </row>
    <row r="82" spans="1:10" ht="15.75">
      <c r="A82" s="19"/>
      <c r="B82" s="19"/>
      <c r="C82" s="19"/>
      <c r="D82" s="19"/>
      <c r="E82" s="17"/>
      <c r="F82" s="17"/>
      <c r="G82" s="17"/>
      <c r="H82" s="17"/>
      <c r="I82" s="17"/>
      <c r="J82" s="17"/>
    </row>
    <row r="83" spans="1:10" ht="15.75">
      <c r="A83" s="19"/>
      <c r="B83" s="19"/>
      <c r="C83" s="19"/>
      <c r="D83" s="19"/>
      <c r="E83" s="17"/>
      <c r="F83" s="17"/>
      <c r="G83" s="17"/>
      <c r="H83" s="17"/>
      <c r="I83" s="17"/>
      <c r="J83" s="17"/>
    </row>
    <row r="84" spans="1:10" ht="15.75">
      <c r="A84" s="19"/>
      <c r="B84" s="19"/>
      <c r="C84" s="19"/>
      <c r="D84" s="19"/>
      <c r="E84" s="17"/>
      <c r="F84" s="17"/>
      <c r="G84" s="17"/>
      <c r="H84" s="17"/>
      <c r="I84" s="17"/>
      <c r="J84" s="17"/>
    </row>
    <row r="85" spans="1:10" ht="15.75">
      <c r="A85" s="19"/>
      <c r="B85" s="19"/>
      <c r="C85" s="19"/>
      <c r="D85" s="19"/>
      <c r="E85" s="17"/>
      <c r="F85" s="17"/>
      <c r="G85" s="17"/>
      <c r="H85" s="17"/>
      <c r="I85" s="17"/>
      <c r="J85" s="17"/>
    </row>
    <row r="86" spans="1:10" ht="15.7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5:10" ht="15.75">
      <c r="E87" s="19"/>
      <c r="F87" s="19"/>
      <c r="G87" s="19"/>
      <c r="H87" s="19"/>
      <c r="I87" s="19"/>
      <c r="J87" s="19"/>
    </row>
    <row r="88" spans="5:10" ht="15.75">
      <c r="E88" s="19"/>
      <c r="F88" s="19"/>
      <c r="G88" s="19"/>
      <c r="H88" s="19"/>
      <c r="I88" s="19"/>
      <c r="J88" s="19"/>
    </row>
    <row r="89" spans="5:10" ht="15.75">
      <c r="E89" s="19"/>
      <c r="F89" s="19"/>
      <c r="G89" s="19"/>
      <c r="H89" s="19"/>
      <c r="I89" s="19"/>
      <c r="J89" s="19"/>
    </row>
    <row r="90" spans="5:10" ht="15.75">
      <c r="E90" s="19"/>
      <c r="F90" s="19"/>
      <c r="G90" s="19"/>
      <c r="H90" s="19"/>
      <c r="I90" s="19"/>
      <c r="J90" s="19"/>
    </row>
    <row r="91" spans="5:10" ht="15.75">
      <c r="E91" s="19"/>
      <c r="F91" s="19"/>
      <c r="G91" s="19"/>
      <c r="H91" s="19"/>
      <c r="I91" s="19"/>
      <c r="J91" s="19"/>
    </row>
    <row r="92" spans="5:10" ht="15.75">
      <c r="E92" s="19"/>
      <c r="F92" s="19"/>
      <c r="G92" s="19"/>
      <c r="H92" s="19"/>
      <c r="I92" s="19"/>
      <c r="J92" s="19"/>
    </row>
  </sheetData>
  <sheetProtection/>
  <mergeCells count="4">
    <mergeCell ref="A1:J1"/>
    <mergeCell ref="A2:J2"/>
    <mergeCell ref="A3:E3"/>
    <mergeCell ref="F3:I3"/>
  </mergeCells>
  <printOptions horizontalCentered="1" verticalCentered="1"/>
  <pageMargins left="0.11811023622047245" right="0.15748031496062992" top="0.19" bottom="0.16" header="0.09" footer="0.1"/>
  <pageSetup fitToHeight="1" fitToWidth="1" horizontalDpi="300" verticalDpi="300" orientation="portrait" paperSize="9" scale="73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="75" zoomScaleNormal="75" zoomScalePageLayoutView="0" workbookViewId="0" topLeftCell="A1">
      <selection activeCell="A1" sqref="A1:J1"/>
    </sheetView>
  </sheetViews>
  <sheetFormatPr defaultColWidth="10.5" defaultRowHeight="11.25"/>
  <cols>
    <col min="1" max="1" width="5.83203125" style="7" bestFit="1" customWidth="1"/>
    <col min="2" max="2" width="5.5" style="7" bestFit="1" customWidth="1"/>
    <col min="3" max="3" width="6" style="7" bestFit="1" customWidth="1"/>
    <col min="4" max="4" width="5.5" style="7" bestFit="1" customWidth="1"/>
    <col min="5" max="5" width="32.66015625" style="61" bestFit="1" customWidth="1"/>
    <col min="6" max="6" width="12" style="7" bestFit="1" customWidth="1"/>
    <col min="7" max="7" width="13.83203125" style="7" bestFit="1" customWidth="1"/>
    <col min="8" max="8" width="7.33203125" style="7" bestFit="1" customWidth="1"/>
    <col min="9" max="9" width="14.16015625" style="7" bestFit="1" customWidth="1"/>
    <col min="10" max="10" width="79" style="7" bestFit="1" customWidth="1"/>
    <col min="11" max="16384" width="10.5" style="7" customWidth="1"/>
  </cols>
  <sheetData>
    <row r="1" spans="1:10" s="6" customFormat="1" ht="23.2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6" customFormat="1" ht="23.25" customHeight="1">
      <c r="A2" s="94" t="s">
        <v>58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6" customFormat="1" ht="15.75">
      <c r="A3" s="96" t="s">
        <v>19</v>
      </c>
      <c r="B3" s="96"/>
      <c r="C3" s="96"/>
      <c r="D3" s="96"/>
      <c r="E3" s="96"/>
      <c r="F3" s="95" t="s">
        <v>62</v>
      </c>
      <c r="G3" s="95"/>
      <c r="H3" s="95"/>
      <c r="I3" s="95"/>
      <c r="J3" s="28">
        <f ca="1">NOW()</f>
        <v>41056.795964351855</v>
      </c>
    </row>
    <row r="4" spans="1:10" s="6" customFormat="1" ht="15.75">
      <c r="A4" s="8"/>
      <c r="B4" s="8"/>
      <c r="C4" s="8"/>
      <c r="E4" s="9"/>
      <c r="J4" s="14"/>
    </row>
    <row r="5" spans="1:10" s="9" customFormat="1" ht="15.75">
      <c r="A5" s="27" t="s">
        <v>1</v>
      </c>
      <c r="B5" s="27" t="s">
        <v>2</v>
      </c>
      <c r="C5" s="27" t="s">
        <v>23</v>
      </c>
      <c r="E5" s="9" t="s">
        <v>3</v>
      </c>
      <c r="F5" s="27" t="s">
        <v>4</v>
      </c>
      <c r="G5" s="27" t="s">
        <v>5</v>
      </c>
      <c r="H5" s="27" t="s">
        <v>30</v>
      </c>
      <c r="I5" s="27" t="s">
        <v>34</v>
      </c>
      <c r="J5" s="27" t="s">
        <v>6</v>
      </c>
    </row>
    <row r="6" spans="1:12" s="12" customFormat="1" ht="15.75">
      <c r="A6" s="48">
        <v>1</v>
      </c>
      <c r="B6" s="32">
        <v>101</v>
      </c>
      <c r="C6" s="83" t="s">
        <v>494</v>
      </c>
      <c r="D6" s="80"/>
      <c r="E6" s="33" t="s">
        <v>241</v>
      </c>
      <c r="F6" s="31" t="s">
        <v>240</v>
      </c>
      <c r="G6" s="29" t="s">
        <v>22</v>
      </c>
      <c r="H6" s="31" t="s">
        <v>93</v>
      </c>
      <c r="I6" s="29"/>
      <c r="J6" s="10" t="s">
        <v>237</v>
      </c>
      <c r="K6" s="9"/>
      <c r="L6" s="9"/>
    </row>
    <row r="7" spans="1:12" s="12" customFormat="1" ht="15.75">
      <c r="A7" s="48">
        <v>2</v>
      </c>
      <c r="B7" s="32">
        <v>107</v>
      </c>
      <c r="C7" s="83" t="s">
        <v>494</v>
      </c>
      <c r="D7" s="80"/>
      <c r="E7" s="33" t="s">
        <v>398</v>
      </c>
      <c r="F7" s="31" t="s">
        <v>397</v>
      </c>
      <c r="G7" s="29" t="s">
        <v>28</v>
      </c>
      <c r="H7" s="31" t="s">
        <v>93</v>
      </c>
      <c r="I7" s="29"/>
      <c r="J7" s="10" t="s">
        <v>380</v>
      </c>
      <c r="K7" s="9"/>
      <c r="L7" s="9"/>
    </row>
    <row r="8" spans="1:12" s="12" customFormat="1" ht="15.75">
      <c r="A8" s="48">
        <v>3</v>
      </c>
      <c r="B8" s="32">
        <v>103</v>
      </c>
      <c r="C8" s="83" t="s">
        <v>494</v>
      </c>
      <c r="D8" s="80"/>
      <c r="E8" s="33" t="s">
        <v>177</v>
      </c>
      <c r="F8" s="31" t="s">
        <v>176</v>
      </c>
      <c r="G8" s="29" t="s">
        <v>29</v>
      </c>
      <c r="H8" s="31" t="s">
        <v>93</v>
      </c>
      <c r="I8" s="29"/>
      <c r="J8" s="10" t="s">
        <v>42</v>
      </c>
      <c r="K8" s="9"/>
      <c r="L8" s="9"/>
    </row>
    <row r="9" spans="1:12" s="12" customFormat="1" ht="15.75">
      <c r="A9" s="48">
        <v>4</v>
      </c>
      <c r="B9" s="32">
        <v>123</v>
      </c>
      <c r="C9" s="83" t="s">
        <v>494</v>
      </c>
      <c r="D9" s="80"/>
      <c r="E9" s="33" t="s">
        <v>196</v>
      </c>
      <c r="F9" s="31" t="s">
        <v>195</v>
      </c>
      <c r="G9" s="29" t="s">
        <v>41</v>
      </c>
      <c r="H9" s="31" t="s">
        <v>93</v>
      </c>
      <c r="I9" s="29"/>
      <c r="J9" s="10" t="s">
        <v>50</v>
      </c>
      <c r="K9" s="9"/>
      <c r="L9" s="9"/>
    </row>
    <row r="10" spans="1:12" s="12" customFormat="1" ht="15.75">
      <c r="A10" s="48">
        <v>5</v>
      </c>
      <c r="B10" s="32">
        <v>104</v>
      </c>
      <c r="C10" s="83" t="s">
        <v>494</v>
      </c>
      <c r="D10" s="80"/>
      <c r="E10" s="33" t="s">
        <v>121</v>
      </c>
      <c r="F10" s="31" t="s">
        <v>120</v>
      </c>
      <c r="G10" s="29" t="s">
        <v>37</v>
      </c>
      <c r="H10" s="29" t="s">
        <v>93</v>
      </c>
      <c r="I10" s="29"/>
      <c r="J10" s="10" t="s">
        <v>56</v>
      </c>
      <c r="K10" s="9"/>
      <c r="L10" s="9"/>
    </row>
    <row r="11" spans="1:12" s="12" customFormat="1" ht="15.75">
      <c r="A11" s="48">
        <v>6</v>
      </c>
      <c r="B11" s="32">
        <v>102</v>
      </c>
      <c r="C11" s="83" t="s">
        <v>494</v>
      </c>
      <c r="D11" s="80"/>
      <c r="E11" s="33" t="s">
        <v>285</v>
      </c>
      <c r="F11" s="31" t="s">
        <v>284</v>
      </c>
      <c r="G11" s="29" t="s">
        <v>36</v>
      </c>
      <c r="H11" s="31" t="s">
        <v>93</v>
      </c>
      <c r="I11" s="29"/>
      <c r="J11" s="10" t="s">
        <v>51</v>
      </c>
      <c r="K11" s="9"/>
      <c r="L11" s="9"/>
    </row>
    <row r="12" spans="1:12" s="12" customFormat="1" ht="15.75">
      <c r="A12" s="48">
        <v>7</v>
      </c>
      <c r="B12" s="32">
        <v>105</v>
      </c>
      <c r="C12" s="83" t="s">
        <v>494</v>
      </c>
      <c r="D12" s="80"/>
      <c r="E12" s="33" t="s">
        <v>283</v>
      </c>
      <c r="F12" s="31" t="s">
        <v>282</v>
      </c>
      <c r="G12" s="29" t="s">
        <v>36</v>
      </c>
      <c r="H12" s="31" t="s">
        <v>93</v>
      </c>
      <c r="I12" s="29"/>
      <c r="J12" s="10" t="s">
        <v>51</v>
      </c>
      <c r="K12" s="9"/>
      <c r="L12" s="9"/>
    </row>
    <row r="13" spans="1:12" s="12" customFormat="1" ht="15.75">
      <c r="A13" s="48">
        <v>8</v>
      </c>
      <c r="B13" s="32">
        <v>122</v>
      </c>
      <c r="C13" s="83" t="s">
        <v>494</v>
      </c>
      <c r="D13" s="80"/>
      <c r="E13" s="33" t="s">
        <v>167</v>
      </c>
      <c r="F13" s="31" t="s">
        <v>166</v>
      </c>
      <c r="G13" s="29" t="s">
        <v>9</v>
      </c>
      <c r="H13" s="31" t="s">
        <v>93</v>
      </c>
      <c r="I13" s="29"/>
      <c r="J13" s="10" t="s">
        <v>40</v>
      </c>
      <c r="K13" s="9"/>
      <c r="L13" s="9"/>
    </row>
    <row r="14" spans="1:12" s="12" customFormat="1" ht="15.75">
      <c r="A14" s="48">
        <v>9</v>
      </c>
      <c r="B14" s="32">
        <v>108</v>
      </c>
      <c r="C14" s="83" t="s">
        <v>494</v>
      </c>
      <c r="D14" s="80"/>
      <c r="E14" s="33" t="s">
        <v>287</v>
      </c>
      <c r="F14" s="31" t="s">
        <v>286</v>
      </c>
      <c r="G14" s="29" t="s">
        <v>36</v>
      </c>
      <c r="H14" s="31" t="s">
        <v>93</v>
      </c>
      <c r="I14" s="29"/>
      <c r="J14" s="10" t="s">
        <v>51</v>
      </c>
      <c r="K14" s="9"/>
      <c r="L14" s="9"/>
    </row>
    <row r="15" spans="1:12" s="12" customFormat="1" ht="15.75">
      <c r="A15" s="48">
        <v>10</v>
      </c>
      <c r="B15" s="32">
        <v>118</v>
      </c>
      <c r="C15" s="83" t="s">
        <v>494</v>
      </c>
      <c r="D15" s="80"/>
      <c r="E15" s="33" t="s">
        <v>208</v>
      </c>
      <c r="F15" s="31" t="s">
        <v>207</v>
      </c>
      <c r="G15" s="29" t="s">
        <v>7</v>
      </c>
      <c r="H15" s="29" t="s">
        <v>93</v>
      </c>
      <c r="I15" s="29"/>
      <c r="J15" s="10" t="s">
        <v>57</v>
      </c>
      <c r="K15" s="9"/>
      <c r="L15" s="9"/>
    </row>
    <row r="16" spans="1:12" s="12" customFormat="1" ht="15.75">
      <c r="A16" s="48">
        <v>11</v>
      </c>
      <c r="B16" s="32">
        <v>106</v>
      </c>
      <c r="C16" s="83" t="s">
        <v>494</v>
      </c>
      <c r="D16" s="80"/>
      <c r="E16" s="33" t="s">
        <v>464</v>
      </c>
      <c r="F16" s="31" t="s">
        <v>463</v>
      </c>
      <c r="G16" s="29" t="s">
        <v>457</v>
      </c>
      <c r="H16" s="31" t="s">
        <v>93</v>
      </c>
      <c r="I16" s="29"/>
      <c r="J16" s="10" t="s">
        <v>458</v>
      </c>
      <c r="K16" s="9"/>
      <c r="L16" s="9"/>
    </row>
    <row r="17" spans="1:12" s="11" customFormat="1" ht="15.75">
      <c r="A17" s="48">
        <v>12</v>
      </c>
      <c r="B17" s="32">
        <v>124</v>
      </c>
      <c r="C17" s="83" t="s">
        <v>494</v>
      </c>
      <c r="D17" s="80"/>
      <c r="E17" s="33" t="s">
        <v>315</v>
      </c>
      <c r="F17" s="31" t="s">
        <v>314</v>
      </c>
      <c r="G17" s="29" t="s">
        <v>47</v>
      </c>
      <c r="H17" s="51" t="s">
        <v>222</v>
      </c>
      <c r="I17" s="29"/>
      <c r="J17" s="10" t="s">
        <v>309</v>
      </c>
      <c r="K17" s="9"/>
      <c r="L17" s="9"/>
    </row>
    <row r="18" spans="1:12" s="12" customFormat="1" ht="15.75">
      <c r="A18" s="48">
        <v>13</v>
      </c>
      <c r="B18" s="32">
        <v>126</v>
      </c>
      <c r="C18" s="83" t="s">
        <v>494</v>
      </c>
      <c r="D18" s="80"/>
      <c r="E18" s="33" t="s">
        <v>221</v>
      </c>
      <c r="F18" s="31" t="s">
        <v>220</v>
      </c>
      <c r="G18" s="29" t="s">
        <v>44</v>
      </c>
      <c r="H18" s="51" t="s">
        <v>222</v>
      </c>
      <c r="I18" s="29"/>
      <c r="J18" s="10" t="s">
        <v>213</v>
      </c>
      <c r="K18" s="9"/>
      <c r="L18" s="9"/>
    </row>
    <row r="19" spans="1:12" s="12" customFormat="1" ht="15.75">
      <c r="A19" s="48">
        <v>14</v>
      </c>
      <c r="B19" s="32">
        <v>127</v>
      </c>
      <c r="C19" s="83" t="s">
        <v>494</v>
      </c>
      <c r="D19" s="80"/>
      <c r="E19" s="33" t="s">
        <v>396</v>
      </c>
      <c r="F19" s="31" t="s">
        <v>395</v>
      </c>
      <c r="G19" s="29" t="s">
        <v>28</v>
      </c>
      <c r="H19" s="51" t="s">
        <v>222</v>
      </c>
      <c r="I19" s="29"/>
      <c r="J19" s="10" t="s">
        <v>380</v>
      </c>
      <c r="K19" s="9"/>
      <c r="L19" s="9"/>
    </row>
    <row r="20" spans="1:12" s="12" customFormat="1" ht="15.75">
      <c r="A20" s="48">
        <v>15</v>
      </c>
      <c r="B20" s="32">
        <v>125</v>
      </c>
      <c r="C20" s="83" t="s">
        <v>494</v>
      </c>
      <c r="D20" s="80"/>
      <c r="E20" s="33" t="s">
        <v>478</v>
      </c>
      <c r="F20" s="31" t="s">
        <v>477</v>
      </c>
      <c r="G20" s="29" t="s">
        <v>457</v>
      </c>
      <c r="H20" s="51" t="s">
        <v>222</v>
      </c>
      <c r="I20" s="29"/>
      <c r="J20" s="10" t="s">
        <v>458</v>
      </c>
      <c r="K20" s="9"/>
      <c r="L20" s="9"/>
    </row>
    <row r="21" spans="1:12" s="12" customFormat="1" ht="15.75">
      <c r="A21" s="48">
        <v>16</v>
      </c>
      <c r="B21" s="32">
        <v>114</v>
      </c>
      <c r="C21" s="83" t="s">
        <v>494</v>
      </c>
      <c r="D21" s="80"/>
      <c r="E21" s="33" t="s">
        <v>212</v>
      </c>
      <c r="F21" s="31" t="s">
        <v>211</v>
      </c>
      <c r="G21" s="29" t="s">
        <v>7</v>
      </c>
      <c r="H21" s="31" t="s">
        <v>93</v>
      </c>
      <c r="I21" s="29"/>
      <c r="J21" s="10" t="s">
        <v>57</v>
      </c>
      <c r="K21" s="9"/>
      <c r="L21" s="9"/>
    </row>
    <row r="22" spans="1:12" s="12" customFormat="1" ht="15.75">
      <c r="A22" s="48">
        <v>17</v>
      </c>
      <c r="B22" s="32">
        <v>128</v>
      </c>
      <c r="C22" s="83" t="s">
        <v>494</v>
      </c>
      <c r="D22" s="80"/>
      <c r="E22" s="33" t="s">
        <v>379</v>
      </c>
      <c r="F22" s="31" t="s">
        <v>378</v>
      </c>
      <c r="G22" s="29" t="s">
        <v>29</v>
      </c>
      <c r="H22" s="51" t="s">
        <v>222</v>
      </c>
      <c r="I22" s="29"/>
      <c r="J22" s="10" t="s">
        <v>42</v>
      </c>
      <c r="K22" s="9"/>
      <c r="L22" s="9"/>
    </row>
    <row r="23" spans="1:12" s="12" customFormat="1" ht="15.75">
      <c r="A23" s="48">
        <v>18</v>
      </c>
      <c r="B23" s="32">
        <v>112</v>
      </c>
      <c r="C23" s="83" t="s">
        <v>494</v>
      </c>
      <c r="D23" s="80"/>
      <c r="E23" s="33" t="s">
        <v>234</v>
      </c>
      <c r="F23" s="31" t="s">
        <v>233</v>
      </c>
      <c r="G23" s="29" t="s">
        <v>37</v>
      </c>
      <c r="H23" s="31" t="s">
        <v>93</v>
      </c>
      <c r="I23" s="29"/>
      <c r="J23" s="10" t="s">
        <v>56</v>
      </c>
      <c r="K23" s="9"/>
      <c r="L23" s="9"/>
    </row>
    <row r="24" spans="1:12" s="12" customFormat="1" ht="15.75">
      <c r="A24" s="48">
        <v>19</v>
      </c>
      <c r="B24" s="32">
        <v>113</v>
      </c>
      <c r="C24" s="83" t="s">
        <v>494</v>
      </c>
      <c r="D24" s="80"/>
      <c r="E24" s="33" t="s">
        <v>484</v>
      </c>
      <c r="F24" s="31" t="s">
        <v>483</v>
      </c>
      <c r="G24" s="29" t="s">
        <v>38</v>
      </c>
      <c r="H24" s="31" t="s">
        <v>93</v>
      </c>
      <c r="I24" s="29"/>
      <c r="J24" s="10" t="s">
        <v>52</v>
      </c>
      <c r="K24" s="9"/>
      <c r="L24" s="9"/>
    </row>
    <row r="25" spans="1:12" s="12" customFormat="1" ht="15.75">
      <c r="A25" s="48">
        <v>20</v>
      </c>
      <c r="B25" s="32">
        <v>129</v>
      </c>
      <c r="C25" s="83" t="s">
        <v>494</v>
      </c>
      <c r="D25" s="80"/>
      <c r="E25" s="33" t="s">
        <v>468</v>
      </c>
      <c r="F25" s="31" t="s">
        <v>467</v>
      </c>
      <c r="G25" s="29" t="s">
        <v>457</v>
      </c>
      <c r="H25" s="51" t="s">
        <v>222</v>
      </c>
      <c r="I25" s="29"/>
      <c r="J25" s="10" t="s">
        <v>458</v>
      </c>
      <c r="K25" s="9"/>
      <c r="L25" s="9"/>
    </row>
    <row r="26" spans="1:12" s="12" customFormat="1" ht="15.75">
      <c r="A26" s="48" t="s">
        <v>496</v>
      </c>
      <c r="B26" s="32">
        <v>119</v>
      </c>
      <c r="C26" s="83" t="s">
        <v>494</v>
      </c>
      <c r="D26" s="80"/>
      <c r="E26" s="33" t="s">
        <v>206</v>
      </c>
      <c r="F26" s="31" t="s">
        <v>205</v>
      </c>
      <c r="G26" s="29" t="s">
        <v>7</v>
      </c>
      <c r="H26" s="31" t="s">
        <v>93</v>
      </c>
      <c r="I26" s="29"/>
      <c r="J26" s="10" t="s">
        <v>57</v>
      </c>
      <c r="K26" s="9"/>
      <c r="L26" s="9"/>
    </row>
    <row r="27" spans="1:12" s="12" customFormat="1" ht="15.75">
      <c r="A27" s="48"/>
      <c r="B27" s="85">
        <v>109</v>
      </c>
      <c r="C27" s="85" t="s">
        <v>495</v>
      </c>
      <c r="D27" s="90"/>
      <c r="E27" s="89" t="s">
        <v>319</v>
      </c>
      <c r="F27" s="87" t="s">
        <v>318</v>
      </c>
      <c r="G27" s="70" t="s">
        <v>35</v>
      </c>
      <c r="H27" s="87" t="s">
        <v>93</v>
      </c>
      <c r="I27" s="70"/>
      <c r="J27" s="69" t="s">
        <v>48</v>
      </c>
      <c r="K27" s="9"/>
      <c r="L27" s="9"/>
    </row>
    <row r="28" spans="1:12" s="12" customFormat="1" ht="15.75">
      <c r="A28" s="48"/>
      <c r="B28" s="85">
        <v>110</v>
      </c>
      <c r="C28" s="85" t="s">
        <v>495</v>
      </c>
      <c r="D28" s="90"/>
      <c r="E28" s="89" t="s">
        <v>333</v>
      </c>
      <c r="F28" s="87" t="s">
        <v>332</v>
      </c>
      <c r="G28" s="70" t="s">
        <v>35</v>
      </c>
      <c r="H28" s="87" t="s">
        <v>93</v>
      </c>
      <c r="I28" s="70"/>
      <c r="J28" s="69" t="s">
        <v>48</v>
      </c>
      <c r="K28" s="9"/>
      <c r="L28" s="9"/>
    </row>
    <row r="29" spans="1:12" s="12" customFormat="1" ht="15.75">
      <c r="A29" s="48"/>
      <c r="B29" s="85">
        <v>111</v>
      </c>
      <c r="C29" s="85" t="s">
        <v>495</v>
      </c>
      <c r="D29" s="90"/>
      <c r="E29" s="89" t="s">
        <v>142</v>
      </c>
      <c r="F29" s="87" t="s">
        <v>141</v>
      </c>
      <c r="G29" s="70" t="s">
        <v>131</v>
      </c>
      <c r="H29" s="87" t="s">
        <v>93</v>
      </c>
      <c r="I29" s="70"/>
      <c r="J29" s="69" t="s">
        <v>132</v>
      </c>
      <c r="K29" s="9"/>
      <c r="L29" s="9"/>
    </row>
    <row r="30" spans="1:12" s="12" customFormat="1" ht="15.75">
      <c r="A30" s="48"/>
      <c r="B30" s="85">
        <v>115</v>
      </c>
      <c r="C30" s="85" t="s">
        <v>495</v>
      </c>
      <c r="D30" s="90"/>
      <c r="E30" s="89" t="s">
        <v>198</v>
      </c>
      <c r="F30" s="87" t="s">
        <v>197</v>
      </c>
      <c r="G30" s="70" t="s">
        <v>41</v>
      </c>
      <c r="H30" s="87" t="s">
        <v>93</v>
      </c>
      <c r="I30" s="70"/>
      <c r="J30" s="69" t="s">
        <v>50</v>
      </c>
      <c r="K30" s="9"/>
      <c r="L30" s="9"/>
    </row>
    <row r="31" spans="1:12" s="12" customFormat="1" ht="15.75">
      <c r="A31" s="48"/>
      <c r="B31" s="85">
        <v>116</v>
      </c>
      <c r="C31" s="85" t="s">
        <v>495</v>
      </c>
      <c r="D31" s="90"/>
      <c r="E31" s="89" t="s">
        <v>243</v>
      </c>
      <c r="F31" s="87" t="s">
        <v>242</v>
      </c>
      <c r="G31" s="70" t="s">
        <v>9</v>
      </c>
      <c r="H31" s="87" t="s">
        <v>93</v>
      </c>
      <c r="I31" s="70"/>
      <c r="J31" s="69" t="s">
        <v>40</v>
      </c>
      <c r="K31" s="9"/>
      <c r="L31" s="9"/>
    </row>
    <row r="32" spans="1:12" s="12" customFormat="1" ht="15.75">
      <c r="A32" s="48"/>
      <c r="B32" s="85">
        <v>117</v>
      </c>
      <c r="C32" s="85" t="s">
        <v>495</v>
      </c>
      <c r="D32" s="90"/>
      <c r="E32" s="89" t="s">
        <v>92</v>
      </c>
      <c r="F32" s="87" t="s">
        <v>91</v>
      </c>
      <c r="G32" s="70" t="s">
        <v>43</v>
      </c>
      <c r="H32" s="87" t="s">
        <v>93</v>
      </c>
      <c r="I32" s="70"/>
      <c r="J32" s="69" t="s">
        <v>49</v>
      </c>
      <c r="K32" s="9"/>
      <c r="L32" s="9"/>
    </row>
    <row r="33" spans="1:12" s="12" customFormat="1" ht="15.75">
      <c r="A33" s="48"/>
      <c r="B33" s="85">
        <v>120</v>
      </c>
      <c r="C33" s="85" t="s">
        <v>495</v>
      </c>
      <c r="D33" s="90"/>
      <c r="E33" s="89" t="s">
        <v>103</v>
      </c>
      <c r="F33" s="87" t="s">
        <v>102</v>
      </c>
      <c r="G33" s="70" t="s">
        <v>43</v>
      </c>
      <c r="H33" s="87" t="s">
        <v>93</v>
      </c>
      <c r="I33" s="70"/>
      <c r="J33" s="69" t="s">
        <v>49</v>
      </c>
      <c r="K33" s="9"/>
      <c r="L33" s="9"/>
    </row>
    <row r="34" spans="1:12" s="12" customFormat="1" ht="15.75">
      <c r="A34" s="48"/>
      <c r="B34" s="85">
        <v>121</v>
      </c>
      <c r="C34" s="85" t="s">
        <v>495</v>
      </c>
      <c r="D34" s="90"/>
      <c r="E34" s="89" t="s">
        <v>408</v>
      </c>
      <c r="F34" s="87" t="s">
        <v>407</v>
      </c>
      <c r="G34" s="70" t="s">
        <v>29</v>
      </c>
      <c r="H34" s="87" t="s">
        <v>93</v>
      </c>
      <c r="I34" s="70"/>
      <c r="J34" s="69" t="s">
        <v>42</v>
      </c>
      <c r="K34" s="9"/>
      <c r="L34" s="9"/>
    </row>
    <row r="35" spans="1:12" s="12" customFormat="1" ht="15.75" hidden="1">
      <c r="A35" s="48"/>
      <c r="B35" s="32">
        <v>130</v>
      </c>
      <c r="C35" s="32"/>
      <c r="D35" s="79"/>
      <c r="E35" s="33"/>
      <c r="F35" s="31"/>
      <c r="G35" s="29"/>
      <c r="H35" s="29"/>
      <c r="I35" s="29"/>
      <c r="J35" s="10"/>
      <c r="K35" s="9"/>
      <c r="L35" s="9"/>
    </row>
    <row r="36" spans="1:12" s="12" customFormat="1" ht="15.75" hidden="1">
      <c r="A36" s="48"/>
      <c r="B36" s="32">
        <v>131</v>
      </c>
      <c r="C36" s="32"/>
      <c r="D36" s="79"/>
      <c r="E36" s="33"/>
      <c r="F36" s="31"/>
      <c r="G36" s="29"/>
      <c r="H36" s="29"/>
      <c r="I36" s="29"/>
      <c r="J36" s="10"/>
      <c r="K36" s="9"/>
      <c r="L36" s="9"/>
    </row>
    <row r="37" spans="1:12" ht="15.75" hidden="1">
      <c r="A37" s="48"/>
      <c r="B37" s="32">
        <v>132</v>
      </c>
      <c r="C37" s="32"/>
      <c r="D37" s="79"/>
      <c r="E37" s="33"/>
      <c r="F37" s="31"/>
      <c r="G37" s="29"/>
      <c r="H37" s="29"/>
      <c r="I37" s="29"/>
      <c r="J37" s="10"/>
      <c r="K37" s="9"/>
      <c r="L37" s="9"/>
    </row>
    <row r="38" spans="1:12" s="12" customFormat="1" ht="15.75" hidden="1">
      <c r="A38" s="48"/>
      <c r="B38" s="32">
        <v>133</v>
      </c>
      <c r="C38" s="32"/>
      <c r="D38" s="79"/>
      <c r="E38" s="33"/>
      <c r="F38" s="31"/>
      <c r="G38" s="29"/>
      <c r="H38" s="29"/>
      <c r="I38" s="29"/>
      <c r="J38" s="10"/>
      <c r="K38" s="9"/>
      <c r="L38" s="9"/>
    </row>
    <row r="39" spans="1:10" s="12" customFormat="1" ht="15" hidden="1">
      <c r="A39" s="48"/>
      <c r="B39" s="32">
        <v>134</v>
      </c>
      <c r="C39" s="32"/>
      <c r="D39" s="79"/>
      <c r="E39" s="33"/>
      <c r="F39" s="31"/>
      <c r="G39" s="29"/>
      <c r="H39" s="29"/>
      <c r="I39" s="29"/>
      <c r="J39" s="10"/>
    </row>
    <row r="40" spans="1:10" s="12" customFormat="1" ht="15" hidden="1">
      <c r="A40" s="48"/>
      <c r="B40" s="32">
        <v>135</v>
      </c>
      <c r="C40" s="32"/>
      <c r="D40" s="79"/>
      <c r="E40" s="33"/>
      <c r="F40" s="31"/>
      <c r="G40" s="29"/>
      <c r="H40" s="29"/>
      <c r="I40" s="29"/>
      <c r="J40" s="10"/>
    </row>
    <row r="41" spans="1:10" s="12" customFormat="1" ht="15" hidden="1">
      <c r="A41" s="48"/>
      <c r="B41" s="32">
        <v>136</v>
      </c>
      <c r="C41" s="32"/>
      <c r="D41" s="79"/>
      <c r="E41" s="33"/>
      <c r="F41" s="31"/>
      <c r="G41" s="29"/>
      <c r="H41" s="29"/>
      <c r="I41" s="29"/>
      <c r="J41" s="10"/>
    </row>
    <row r="42" spans="1:10" s="12" customFormat="1" ht="15" hidden="1">
      <c r="A42" s="48"/>
      <c r="B42" s="32">
        <v>137</v>
      </c>
      <c r="C42" s="32"/>
      <c r="D42" s="79"/>
      <c r="E42" s="33"/>
      <c r="F42" s="31"/>
      <c r="G42" s="29"/>
      <c r="H42" s="29"/>
      <c r="I42" s="29"/>
      <c r="J42" s="10"/>
    </row>
    <row r="43" spans="1:10" s="12" customFormat="1" ht="15" hidden="1">
      <c r="A43" s="48"/>
      <c r="B43" s="32">
        <v>138</v>
      </c>
      <c r="C43" s="32"/>
      <c r="D43" s="79"/>
      <c r="E43" s="33"/>
      <c r="F43" s="31"/>
      <c r="G43" s="29"/>
      <c r="H43" s="29"/>
      <c r="I43" s="29"/>
      <c r="J43" s="10"/>
    </row>
    <row r="44" spans="1:10" s="12" customFormat="1" ht="15" hidden="1">
      <c r="A44" s="48"/>
      <c r="B44" s="32">
        <v>139</v>
      </c>
      <c r="C44" s="32"/>
      <c r="D44" s="79"/>
      <c r="E44" s="33"/>
      <c r="F44" s="31"/>
      <c r="G44" s="29"/>
      <c r="H44" s="29"/>
      <c r="I44" s="29"/>
      <c r="J44" s="10"/>
    </row>
    <row r="45" spans="1:10" s="12" customFormat="1" ht="15" hidden="1">
      <c r="A45" s="48"/>
      <c r="B45" s="32">
        <v>140</v>
      </c>
      <c r="C45" s="32"/>
      <c r="D45" s="79"/>
      <c r="E45" s="33"/>
      <c r="F45" s="31"/>
      <c r="G45" s="29"/>
      <c r="H45" s="29"/>
      <c r="I45" s="29"/>
      <c r="J45" s="10"/>
    </row>
    <row r="46" spans="1:10" s="12" customFormat="1" ht="15" hidden="1">
      <c r="A46" s="48"/>
      <c r="B46" s="32">
        <v>141</v>
      </c>
      <c r="C46" s="32"/>
      <c r="D46" s="79"/>
      <c r="E46" s="33"/>
      <c r="F46" s="31"/>
      <c r="G46" s="29"/>
      <c r="H46" s="29"/>
      <c r="I46" s="29"/>
      <c r="J46" s="10"/>
    </row>
    <row r="47" spans="1:10" s="12" customFormat="1" ht="15" hidden="1">
      <c r="A47" s="48"/>
      <c r="B47" s="32">
        <v>142</v>
      </c>
      <c r="C47" s="32"/>
      <c r="D47" s="79"/>
      <c r="E47" s="63"/>
      <c r="F47" s="31"/>
      <c r="G47" s="29"/>
      <c r="H47" s="29"/>
      <c r="I47" s="29"/>
      <c r="J47" s="10"/>
    </row>
    <row r="48" spans="1:10" s="12" customFormat="1" ht="15" hidden="1">
      <c r="A48" s="48"/>
      <c r="B48" s="32">
        <v>143</v>
      </c>
      <c r="C48" s="32"/>
      <c r="D48" s="79"/>
      <c r="E48" s="63"/>
      <c r="F48" s="31"/>
      <c r="G48" s="29"/>
      <c r="H48" s="29"/>
      <c r="I48" s="29"/>
      <c r="J48" s="10"/>
    </row>
    <row r="49" spans="1:10" s="12" customFormat="1" ht="15" hidden="1">
      <c r="A49" s="48"/>
      <c r="B49" s="32">
        <v>144</v>
      </c>
      <c r="C49" s="32"/>
      <c r="D49" s="79"/>
      <c r="E49" s="63"/>
      <c r="F49" s="31"/>
      <c r="G49" s="29"/>
      <c r="H49" s="29"/>
      <c r="I49" s="29"/>
      <c r="J49" s="10"/>
    </row>
    <row r="50" spans="1:10" s="12" customFormat="1" ht="15" hidden="1">
      <c r="A50" s="48"/>
      <c r="B50" s="32">
        <v>145</v>
      </c>
      <c r="C50" s="32"/>
      <c r="D50" s="79"/>
      <c r="E50" s="63"/>
      <c r="F50" s="31"/>
      <c r="G50" s="29"/>
      <c r="H50" s="29"/>
      <c r="I50" s="29"/>
      <c r="J50" s="10"/>
    </row>
    <row r="51" spans="1:10" s="12" customFormat="1" ht="15" hidden="1">
      <c r="A51" s="48"/>
      <c r="B51" s="32">
        <v>146</v>
      </c>
      <c r="C51" s="32"/>
      <c r="D51" s="79"/>
      <c r="E51" s="63"/>
      <c r="F51" s="31"/>
      <c r="G51" s="29"/>
      <c r="H51" s="29"/>
      <c r="I51" s="29"/>
      <c r="J51" s="10"/>
    </row>
    <row r="52" spans="1:10" s="12" customFormat="1" ht="15" hidden="1">
      <c r="A52" s="48"/>
      <c r="B52" s="32">
        <v>147</v>
      </c>
      <c r="C52" s="32"/>
      <c r="D52" s="79"/>
      <c r="E52" s="63"/>
      <c r="F52" s="31"/>
      <c r="G52" s="29"/>
      <c r="H52" s="29"/>
      <c r="I52" s="29"/>
      <c r="J52" s="10"/>
    </row>
    <row r="53" spans="1:10" s="12" customFormat="1" ht="15" hidden="1">
      <c r="A53" s="48"/>
      <c r="B53" s="32">
        <v>148</v>
      </c>
      <c r="C53" s="32"/>
      <c r="D53" s="79"/>
      <c r="E53" s="63"/>
      <c r="F53" s="31"/>
      <c r="G53" s="29"/>
      <c r="H53" s="29"/>
      <c r="I53" s="29"/>
      <c r="J53" s="10"/>
    </row>
    <row r="54" spans="1:10" s="12" customFormat="1" ht="15" hidden="1">
      <c r="A54" s="48"/>
      <c r="B54" s="32">
        <v>149</v>
      </c>
      <c r="C54" s="32"/>
      <c r="D54" s="79"/>
      <c r="E54" s="63"/>
      <c r="F54" s="31"/>
      <c r="G54" s="29"/>
      <c r="H54" s="29"/>
      <c r="I54" s="29"/>
      <c r="J54" s="10"/>
    </row>
    <row r="55" spans="1:10" s="12" customFormat="1" ht="15" hidden="1">
      <c r="A55" s="48"/>
      <c r="B55" s="32">
        <v>150</v>
      </c>
      <c r="C55" s="32"/>
      <c r="D55" s="79"/>
      <c r="E55" s="63"/>
      <c r="F55" s="31"/>
      <c r="G55" s="29"/>
      <c r="H55" s="29"/>
      <c r="I55" s="29"/>
      <c r="J55" s="10"/>
    </row>
    <row r="56" spans="1:10" s="12" customFormat="1" ht="15.75">
      <c r="A56" s="36"/>
      <c r="B56" s="36"/>
      <c r="C56" s="36"/>
      <c r="D56" s="35"/>
      <c r="E56" s="61"/>
      <c r="F56" s="7"/>
      <c r="G56" s="7"/>
      <c r="H56" s="7"/>
      <c r="I56" s="7"/>
      <c r="J56" s="7"/>
    </row>
    <row r="57" spans="1:10" s="12" customFormat="1" ht="15">
      <c r="A57" s="36"/>
      <c r="B57" s="36"/>
      <c r="C57" s="36"/>
      <c r="D57" s="35"/>
      <c r="E57" s="33" t="s">
        <v>315</v>
      </c>
      <c r="F57" s="31" t="s">
        <v>314</v>
      </c>
      <c r="G57" s="29" t="s">
        <v>47</v>
      </c>
      <c r="H57" s="51" t="s">
        <v>222</v>
      </c>
      <c r="I57" s="29"/>
      <c r="J57" s="10" t="s">
        <v>309</v>
      </c>
    </row>
    <row r="58" spans="1:10" s="12" customFormat="1" ht="15">
      <c r="A58" s="36"/>
      <c r="B58" s="36"/>
      <c r="C58" s="36"/>
      <c r="D58" s="35"/>
      <c r="E58" s="33" t="s">
        <v>221</v>
      </c>
      <c r="F58" s="31" t="s">
        <v>220</v>
      </c>
      <c r="G58" s="29" t="s">
        <v>44</v>
      </c>
      <c r="H58" s="51" t="s">
        <v>222</v>
      </c>
      <c r="I58" s="29"/>
      <c r="J58" s="10" t="s">
        <v>213</v>
      </c>
    </row>
    <row r="59" spans="1:10" s="12" customFormat="1" ht="15">
      <c r="A59" s="36"/>
      <c r="B59" s="36"/>
      <c r="C59" s="36"/>
      <c r="D59" s="35"/>
      <c r="E59" s="33" t="s">
        <v>396</v>
      </c>
      <c r="F59" s="31" t="s">
        <v>395</v>
      </c>
      <c r="G59" s="29" t="s">
        <v>28</v>
      </c>
      <c r="H59" s="51" t="s">
        <v>222</v>
      </c>
      <c r="I59" s="29"/>
      <c r="J59" s="10" t="s">
        <v>380</v>
      </c>
    </row>
    <row r="60" spans="1:10" s="12" customFormat="1" ht="15">
      <c r="A60" s="36"/>
      <c r="B60" s="36"/>
      <c r="C60" s="36"/>
      <c r="D60" s="35"/>
      <c r="E60" s="33" t="s">
        <v>478</v>
      </c>
      <c r="F60" s="31" t="s">
        <v>477</v>
      </c>
      <c r="G60" s="29" t="s">
        <v>457</v>
      </c>
      <c r="H60" s="51" t="s">
        <v>222</v>
      </c>
      <c r="I60" s="29"/>
      <c r="J60" s="10" t="s">
        <v>458</v>
      </c>
    </row>
    <row r="61" spans="1:10" s="12" customFormat="1" ht="15">
      <c r="A61" s="36"/>
      <c r="B61" s="36"/>
      <c r="C61" s="36"/>
      <c r="D61" s="35"/>
      <c r="E61" s="33" t="s">
        <v>379</v>
      </c>
      <c r="F61" s="31" t="s">
        <v>378</v>
      </c>
      <c r="G61" s="29" t="s">
        <v>29</v>
      </c>
      <c r="H61" s="51" t="s">
        <v>222</v>
      </c>
      <c r="I61" s="29"/>
      <c r="J61" s="10" t="s">
        <v>42</v>
      </c>
    </row>
    <row r="62" spans="1:10" s="12" customFormat="1" ht="15">
      <c r="A62" s="36"/>
      <c r="B62" s="36"/>
      <c r="C62" s="36"/>
      <c r="D62" s="36"/>
      <c r="E62" s="33" t="s">
        <v>468</v>
      </c>
      <c r="F62" s="31" t="s">
        <v>467</v>
      </c>
      <c r="G62" s="29" t="s">
        <v>457</v>
      </c>
      <c r="H62" s="51" t="s">
        <v>222</v>
      </c>
      <c r="I62" s="29"/>
      <c r="J62" s="10" t="s">
        <v>458</v>
      </c>
    </row>
    <row r="63" spans="1:10" s="12" customFormat="1" ht="15">
      <c r="A63" s="36"/>
      <c r="B63" s="36"/>
      <c r="C63" s="36"/>
      <c r="D63" s="36"/>
      <c r="E63" s="65"/>
      <c r="F63" s="65"/>
      <c r="G63" s="37"/>
      <c r="H63" s="37"/>
      <c r="I63" s="37"/>
      <c r="J63" s="37"/>
    </row>
    <row r="64" spans="1:10" s="12" customFormat="1" ht="15">
      <c r="A64" s="36"/>
      <c r="B64" s="36"/>
      <c r="C64" s="36"/>
      <c r="D64" s="36"/>
      <c r="E64" s="66" t="s">
        <v>31</v>
      </c>
      <c r="F64" s="31">
        <v>29</v>
      </c>
      <c r="G64" s="37"/>
      <c r="H64" s="37"/>
      <c r="I64" s="37"/>
      <c r="J64" s="37"/>
    </row>
    <row r="65" spans="1:10" s="12" customFormat="1" ht="15">
      <c r="A65" s="36"/>
      <c r="B65" s="36"/>
      <c r="C65" s="36"/>
      <c r="D65" s="36"/>
      <c r="E65" s="66" t="s">
        <v>32</v>
      </c>
      <c r="F65" s="31">
        <v>21</v>
      </c>
      <c r="G65" s="37"/>
      <c r="H65" s="37"/>
      <c r="I65" s="37"/>
      <c r="J65" s="38"/>
    </row>
    <row r="66" spans="1:10" s="12" customFormat="1" ht="15">
      <c r="A66" s="36"/>
      <c r="B66" s="36"/>
      <c r="C66" s="36"/>
      <c r="D66" s="36"/>
      <c r="E66" s="66" t="s">
        <v>33</v>
      </c>
      <c r="F66" s="31">
        <v>20</v>
      </c>
      <c r="G66" s="37"/>
      <c r="H66" s="37"/>
      <c r="I66" s="37"/>
      <c r="J66" s="37"/>
    </row>
    <row r="67" spans="1:10" s="12" customFormat="1" ht="15">
      <c r="A67" s="36"/>
      <c r="B67" s="36"/>
      <c r="C67" s="36"/>
      <c r="D67" s="36"/>
      <c r="E67" s="65"/>
      <c r="F67" s="37"/>
      <c r="G67" s="37"/>
      <c r="H67" s="37"/>
      <c r="I67" s="37"/>
      <c r="J67" s="37"/>
    </row>
    <row r="68" spans="1:10" s="12" customFormat="1" ht="15">
      <c r="A68" s="36"/>
      <c r="B68" s="36"/>
      <c r="C68" s="36"/>
      <c r="D68" s="36"/>
      <c r="E68" s="65"/>
      <c r="F68" s="37"/>
      <c r="G68" s="37"/>
      <c r="H68" s="37"/>
      <c r="I68" s="37"/>
      <c r="J68" s="37"/>
    </row>
    <row r="69" spans="1:10" s="12" customFormat="1" ht="15">
      <c r="A69" s="36"/>
      <c r="B69" s="36"/>
      <c r="C69" s="36"/>
      <c r="D69" s="36"/>
      <c r="E69" s="65"/>
      <c r="F69" s="37"/>
      <c r="G69" s="37"/>
      <c r="H69" s="37"/>
      <c r="I69" s="37"/>
      <c r="J69" s="37"/>
    </row>
    <row r="70" spans="1:10" s="12" customFormat="1" ht="15">
      <c r="A70" s="36"/>
      <c r="B70" s="36"/>
      <c r="C70" s="36"/>
      <c r="D70" s="36"/>
      <c r="E70" s="65"/>
      <c r="F70" s="37"/>
      <c r="G70" s="37"/>
      <c r="H70" s="37"/>
      <c r="I70" s="37"/>
      <c r="J70" s="37"/>
    </row>
    <row r="71" spans="1:10" s="12" customFormat="1" ht="15">
      <c r="A71" s="36"/>
      <c r="B71" s="36"/>
      <c r="C71" s="36"/>
      <c r="D71" s="36"/>
      <c r="E71" s="65"/>
      <c r="F71" s="37"/>
      <c r="G71" s="37"/>
      <c r="H71" s="37"/>
      <c r="I71" s="37"/>
      <c r="J71" s="37"/>
    </row>
    <row r="72" spans="1:10" s="12" customFormat="1" ht="15">
      <c r="A72" s="16"/>
      <c r="B72" s="16"/>
      <c r="C72" s="16"/>
      <c r="D72" s="16"/>
      <c r="E72" s="65"/>
      <c r="F72" s="37"/>
      <c r="G72" s="37"/>
      <c r="H72" s="37"/>
      <c r="I72" s="37"/>
      <c r="J72" s="37"/>
    </row>
    <row r="73" spans="1:10" s="12" customFormat="1" ht="15">
      <c r="A73" s="16"/>
      <c r="B73" s="16"/>
      <c r="C73" s="16"/>
      <c r="D73" s="16"/>
      <c r="E73" s="65"/>
      <c r="F73" s="37"/>
      <c r="G73" s="37"/>
      <c r="H73" s="37"/>
      <c r="I73" s="37"/>
      <c r="J73" s="37"/>
    </row>
    <row r="74" spans="1:10" s="12" customFormat="1" ht="15">
      <c r="A74" s="16"/>
      <c r="B74" s="16"/>
      <c r="C74" s="16"/>
      <c r="D74" s="16"/>
      <c r="E74" s="67"/>
      <c r="F74" s="17"/>
      <c r="G74" s="17"/>
      <c r="H74" s="17"/>
      <c r="I74" s="17"/>
      <c r="J74" s="17"/>
    </row>
    <row r="75" spans="1:10" s="12" customFormat="1" ht="15">
      <c r="A75" s="16"/>
      <c r="B75" s="16"/>
      <c r="C75" s="16"/>
      <c r="D75" s="16"/>
      <c r="E75" s="67"/>
      <c r="F75" s="17"/>
      <c r="G75" s="17"/>
      <c r="H75" s="17"/>
      <c r="I75" s="17"/>
      <c r="J75" s="17"/>
    </row>
    <row r="76" spans="1:10" s="12" customFormat="1" ht="15">
      <c r="A76" s="16"/>
      <c r="B76" s="16"/>
      <c r="C76" s="16"/>
      <c r="D76" s="16"/>
      <c r="E76" s="67"/>
      <c r="F76" s="17"/>
      <c r="G76" s="17"/>
      <c r="H76" s="17"/>
      <c r="I76" s="17"/>
      <c r="J76" s="17"/>
    </row>
    <row r="77" spans="1:10" s="12" customFormat="1" ht="15">
      <c r="A77" s="16"/>
      <c r="B77" s="16"/>
      <c r="C77" s="16"/>
      <c r="D77" s="16"/>
      <c r="E77" s="67"/>
      <c r="F77" s="17"/>
      <c r="G77" s="17"/>
      <c r="H77" s="17"/>
      <c r="I77" s="17"/>
      <c r="J77" s="17"/>
    </row>
    <row r="78" spans="1:10" s="12" customFormat="1" ht="15">
      <c r="A78" s="16"/>
      <c r="B78" s="16"/>
      <c r="C78" s="16"/>
      <c r="D78" s="16"/>
      <c r="E78" s="67"/>
      <c r="F78" s="17"/>
      <c r="G78" s="17"/>
      <c r="H78" s="17"/>
      <c r="I78" s="17"/>
      <c r="J78" s="17"/>
    </row>
    <row r="79" spans="1:10" s="12" customFormat="1" ht="15">
      <c r="A79" s="16"/>
      <c r="B79" s="16"/>
      <c r="C79" s="16"/>
      <c r="D79" s="16"/>
      <c r="E79" s="67"/>
      <c r="F79" s="17"/>
      <c r="G79" s="17"/>
      <c r="H79" s="17"/>
      <c r="I79" s="17"/>
      <c r="J79" s="17"/>
    </row>
    <row r="80" spans="1:10" s="12" customFormat="1" ht="15">
      <c r="A80" s="16"/>
      <c r="B80" s="16"/>
      <c r="C80" s="16"/>
      <c r="D80" s="16"/>
      <c r="E80" s="67"/>
      <c r="F80" s="17"/>
      <c r="G80" s="17"/>
      <c r="H80" s="17"/>
      <c r="I80" s="17"/>
      <c r="J80" s="17"/>
    </row>
    <row r="81" spans="1:10" ht="15.75">
      <c r="A81" s="19"/>
      <c r="B81" s="19"/>
      <c r="C81" s="19"/>
      <c r="D81" s="19"/>
      <c r="E81" s="67"/>
      <c r="F81" s="17"/>
      <c r="G81" s="17"/>
      <c r="H81" s="17"/>
      <c r="I81" s="17"/>
      <c r="J81" s="17"/>
    </row>
    <row r="82" spans="1:10" ht="15.75">
      <c r="A82" s="19"/>
      <c r="B82" s="19"/>
      <c r="C82" s="19"/>
      <c r="D82" s="19"/>
      <c r="E82" s="67"/>
      <c r="F82" s="17"/>
      <c r="G82" s="17"/>
      <c r="H82" s="17"/>
      <c r="I82" s="17"/>
      <c r="J82" s="17"/>
    </row>
    <row r="83" spans="1:10" ht="15.75">
      <c r="A83" s="19"/>
      <c r="B83" s="19"/>
      <c r="C83" s="19"/>
      <c r="D83" s="19"/>
      <c r="E83" s="68"/>
      <c r="F83" s="19"/>
      <c r="G83" s="19"/>
      <c r="H83" s="19"/>
      <c r="I83" s="19"/>
      <c r="J83" s="19"/>
    </row>
    <row r="84" spans="1:10" ht="15.75">
      <c r="A84" s="19"/>
      <c r="B84" s="19"/>
      <c r="C84" s="19"/>
      <c r="D84" s="19"/>
      <c r="E84" s="68"/>
      <c r="F84" s="19"/>
      <c r="G84" s="19"/>
      <c r="H84" s="19"/>
      <c r="I84" s="19"/>
      <c r="J84" s="19"/>
    </row>
    <row r="85" spans="1:10" ht="15.75">
      <c r="A85" s="19"/>
      <c r="B85" s="19"/>
      <c r="C85" s="19"/>
      <c r="D85" s="19"/>
      <c r="E85" s="68"/>
      <c r="F85" s="19"/>
      <c r="G85" s="19"/>
      <c r="H85" s="19"/>
      <c r="I85" s="19"/>
      <c r="J85" s="19"/>
    </row>
    <row r="86" spans="1:10" ht="15.75">
      <c r="A86" s="19"/>
      <c r="B86" s="19"/>
      <c r="C86" s="19"/>
      <c r="D86" s="19"/>
      <c r="E86" s="68"/>
      <c r="F86" s="19"/>
      <c r="G86" s="19"/>
      <c r="H86" s="19"/>
      <c r="I86" s="19"/>
      <c r="J86" s="19"/>
    </row>
    <row r="87" spans="1:10" ht="15.75">
      <c r="A87" s="19"/>
      <c r="B87" s="19"/>
      <c r="C87" s="19"/>
      <c r="D87" s="19"/>
      <c r="E87" s="68"/>
      <c r="F87" s="19"/>
      <c r="G87" s="19"/>
      <c r="H87" s="19"/>
      <c r="I87" s="19"/>
      <c r="J87" s="19"/>
    </row>
    <row r="88" spans="5:10" ht="15.75">
      <c r="E88" s="68"/>
      <c r="F88" s="19"/>
      <c r="G88" s="19"/>
      <c r="H88" s="19"/>
      <c r="I88" s="19"/>
      <c r="J88" s="19"/>
    </row>
    <row r="89" spans="5:10" ht="15.75">
      <c r="E89" s="68"/>
      <c r="F89" s="19"/>
      <c r="G89" s="19"/>
      <c r="H89" s="19"/>
      <c r="I89" s="19"/>
      <c r="J89" s="19"/>
    </row>
  </sheetData>
  <sheetProtection/>
  <mergeCells count="4">
    <mergeCell ref="A1:J1"/>
    <mergeCell ref="A2:J2"/>
    <mergeCell ref="A3:E3"/>
    <mergeCell ref="F3:I3"/>
  </mergeCells>
  <printOptions horizontalCentered="1" verticalCentered="1"/>
  <pageMargins left="0.11811023622047245" right="0.15748031496062992" top="0.15748031496062992" bottom="0.15748031496062992" header="0.07874015748031496" footer="0.07874015748031496"/>
  <pageSetup fitToHeight="1" fitToWidth="1" horizontalDpi="300" verticalDpi="300" orientation="landscape" paperSize="9" scale="90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="75" zoomScaleNormal="75" zoomScalePageLayoutView="0" workbookViewId="0" topLeftCell="A1">
      <selection activeCell="F67" sqref="F67"/>
    </sheetView>
  </sheetViews>
  <sheetFormatPr defaultColWidth="10.5" defaultRowHeight="11.25"/>
  <cols>
    <col min="1" max="1" width="5.83203125" style="7" bestFit="1" customWidth="1"/>
    <col min="2" max="2" width="5.5" style="7" bestFit="1" customWidth="1"/>
    <col min="3" max="3" width="6" style="7" bestFit="1" customWidth="1"/>
    <col min="4" max="4" width="5.5" style="7" bestFit="1" customWidth="1"/>
    <col min="5" max="5" width="37" style="61" bestFit="1" customWidth="1"/>
    <col min="6" max="6" width="12" style="7" bestFit="1" customWidth="1"/>
    <col min="7" max="7" width="13.83203125" style="7" bestFit="1" customWidth="1"/>
    <col min="8" max="8" width="7.33203125" style="7" bestFit="1" customWidth="1"/>
    <col min="9" max="9" width="14.16015625" style="7" bestFit="1" customWidth="1"/>
    <col min="10" max="10" width="82.5" style="7" bestFit="1" customWidth="1"/>
    <col min="11" max="16384" width="10.5" style="7" customWidth="1"/>
  </cols>
  <sheetData>
    <row r="1" spans="1:10" s="6" customFormat="1" ht="23.2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6" customFormat="1" ht="23.25" customHeight="1">
      <c r="A2" s="94" t="s">
        <v>58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6" customFormat="1" ht="15.75">
      <c r="A3" s="96" t="s">
        <v>20</v>
      </c>
      <c r="B3" s="96"/>
      <c r="C3" s="96"/>
      <c r="D3" s="96"/>
      <c r="E3" s="96"/>
      <c r="F3" s="95" t="s">
        <v>61</v>
      </c>
      <c r="G3" s="95"/>
      <c r="H3" s="95"/>
      <c r="I3" s="95"/>
      <c r="J3" s="28">
        <f ca="1">NOW()</f>
        <v>41056.795964351855</v>
      </c>
    </row>
    <row r="4" spans="1:10" s="6" customFormat="1" ht="15.75">
      <c r="A4" s="8"/>
      <c r="E4" s="9"/>
      <c r="J4" s="14"/>
    </row>
    <row r="5" spans="1:12" s="9" customFormat="1" ht="15.75">
      <c r="A5" s="27" t="s">
        <v>1</v>
      </c>
      <c r="B5" s="27" t="s">
        <v>2</v>
      </c>
      <c r="C5" s="27" t="s">
        <v>23</v>
      </c>
      <c r="E5" s="9" t="s">
        <v>3</v>
      </c>
      <c r="F5" s="27" t="s">
        <v>4</v>
      </c>
      <c r="G5" s="27" t="s">
        <v>5</v>
      </c>
      <c r="H5" s="27" t="s">
        <v>30</v>
      </c>
      <c r="I5" s="27" t="s">
        <v>34</v>
      </c>
      <c r="J5" s="27" t="s">
        <v>6</v>
      </c>
      <c r="K5" s="6"/>
      <c r="L5" s="6"/>
    </row>
    <row r="6" spans="1:12" s="12" customFormat="1" ht="15.75">
      <c r="A6" s="48">
        <v>1</v>
      </c>
      <c r="B6" s="32">
        <v>51</v>
      </c>
      <c r="C6" s="83" t="s">
        <v>494</v>
      </c>
      <c r="D6" s="82"/>
      <c r="E6" s="33" t="s">
        <v>390</v>
      </c>
      <c r="F6" s="31" t="s">
        <v>389</v>
      </c>
      <c r="G6" s="29" t="s">
        <v>28</v>
      </c>
      <c r="H6" s="31" t="s">
        <v>80</v>
      </c>
      <c r="I6" s="29"/>
      <c r="J6" s="10" t="s">
        <v>380</v>
      </c>
      <c r="K6" s="6"/>
      <c r="L6" s="6"/>
    </row>
    <row r="7" spans="1:12" s="12" customFormat="1" ht="15.75">
      <c r="A7" s="48">
        <v>2</v>
      </c>
      <c r="B7" s="32">
        <v>52</v>
      </c>
      <c r="C7" s="83" t="s">
        <v>494</v>
      </c>
      <c r="D7" s="82"/>
      <c r="E7" s="33" t="s">
        <v>224</v>
      </c>
      <c r="F7" s="31" t="s">
        <v>223</v>
      </c>
      <c r="G7" s="29" t="s">
        <v>44</v>
      </c>
      <c r="H7" s="31" t="s">
        <v>80</v>
      </c>
      <c r="I7" s="29"/>
      <c r="J7" s="10" t="s">
        <v>213</v>
      </c>
      <c r="K7" s="6"/>
      <c r="L7" s="6"/>
    </row>
    <row r="8" spans="1:12" s="12" customFormat="1" ht="15.75">
      <c r="A8" s="48">
        <v>3</v>
      </c>
      <c r="B8" s="32">
        <v>54</v>
      </c>
      <c r="C8" s="83" t="s">
        <v>494</v>
      </c>
      <c r="D8" s="82"/>
      <c r="E8" s="33" t="s">
        <v>426</v>
      </c>
      <c r="F8" s="31" t="s">
        <v>425</v>
      </c>
      <c r="G8" s="29" t="s">
        <v>415</v>
      </c>
      <c r="H8" s="31" t="s">
        <v>80</v>
      </c>
      <c r="I8" s="29"/>
      <c r="J8" s="10" t="s">
        <v>416</v>
      </c>
      <c r="K8" s="6"/>
      <c r="L8" s="6"/>
    </row>
    <row r="9" spans="1:12" s="12" customFormat="1" ht="15.75">
      <c r="A9" s="48">
        <v>4</v>
      </c>
      <c r="B9" s="32">
        <v>63</v>
      </c>
      <c r="C9" s="83" t="s">
        <v>494</v>
      </c>
      <c r="D9" s="82"/>
      <c r="E9" s="33" t="s">
        <v>289</v>
      </c>
      <c r="F9" s="31" t="s">
        <v>288</v>
      </c>
      <c r="G9" s="29" t="s">
        <v>36</v>
      </c>
      <c r="H9" s="29" t="s">
        <v>80</v>
      </c>
      <c r="I9" s="29"/>
      <c r="J9" s="10" t="s">
        <v>51</v>
      </c>
      <c r="K9" s="6"/>
      <c r="L9" s="6"/>
    </row>
    <row r="10" spans="1:12" s="12" customFormat="1" ht="15.75">
      <c r="A10" s="48">
        <v>5</v>
      </c>
      <c r="B10" s="32">
        <v>62</v>
      </c>
      <c r="C10" s="83" t="s">
        <v>494</v>
      </c>
      <c r="D10" s="82"/>
      <c r="E10" s="33" t="s">
        <v>369</v>
      </c>
      <c r="F10" s="31" t="s">
        <v>368</v>
      </c>
      <c r="G10" s="29" t="s">
        <v>39</v>
      </c>
      <c r="H10" s="31" t="s">
        <v>80</v>
      </c>
      <c r="I10" s="29"/>
      <c r="J10" s="10" t="s">
        <v>363</v>
      </c>
      <c r="K10" s="6"/>
      <c r="L10" s="6"/>
    </row>
    <row r="11" spans="1:12" s="12" customFormat="1" ht="15.75">
      <c r="A11" s="48">
        <v>6</v>
      </c>
      <c r="B11" s="32">
        <v>53</v>
      </c>
      <c r="C11" s="83" t="s">
        <v>494</v>
      </c>
      <c r="D11" s="82"/>
      <c r="E11" s="33" t="s">
        <v>79</v>
      </c>
      <c r="F11" s="31" t="s">
        <v>78</v>
      </c>
      <c r="G11" s="29" t="s">
        <v>9</v>
      </c>
      <c r="H11" s="31" t="s">
        <v>80</v>
      </c>
      <c r="I11" s="29"/>
      <c r="J11" s="10" t="s">
        <v>40</v>
      </c>
      <c r="K11" s="6"/>
      <c r="L11" s="6"/>
    </row>
    <row r="12" spans="1:12" s="12" customFormat="1" ht="15.75">
      <c r="A12" s="48">
        <v>7</v>
      </c>
      <c r="B12" s="32">
        <v>56</v>
      </c>
      <c r="C12" s="83" t="s">
        <v>494</v>
      </c>
      <c r="D12" s="82"/>
      <c r="E12" s="33" t="s">
        <v>109</v>
      </c>
      <c r="F12" s="31" t="s">
        <v>108</v>
      </c>
      <c r="G12" s="29" t="s">
        <v>37</v>
      </c>
      <c r="H12" s="31" t="s">
        <v>80</v>
      </c>
      <c r="I12" s="29"/>
      <c r="J12" s="10" t="s">
        <v>56</v>
      </c>
      <c r="K12" s="6"/>
      <c r="L12" s="6"/>
    </row>
    <row r="13" spans="1:12" s="12" customFormat="1" ht="15.75">
      <c r="A13" s="48">
        <v>8</v>
      </c>
      <c r="B13" s="32">
        <v>59</v>
      </c>
      <c r="C13" s="83" t="s">
        <v>494</v>
      </c>
      <c r="D13" s="82"/>
      <c r="E13" s="33" t="s">
        <v>155</v>
      </c>
      <c r="F13" s="31" t="s">
        <v>154</v>
      </c>
      <c r="G13" s="29" t="s">
        <v>37</v>
      </c>
      <c r="H13" s="31" t="s">
        <v>80</v>
      </c>
      <c r="I13" s="29"/>
      <c r="J13" s="10" t="s">
        <v>56</v>
      </c>
      <c r="K13" s="6"/>
      <c r="L13" s="6"/>
    </row>
    <row r="14" spans="1:12" s="12" customFormat="1" ht="15.75">
      <c r="A14" s="48">
        <v>9</v>
      </c>
      <c r="B14" s="32">
        <v>55</v>
      </c>
      <c r="C14" s="83" t="s">
        <v>494</v>
      </c>
      <c r="D14" s="82"/>
      <c r="E14" s="33" t="s">
        <v>367</v>
      </c>
      <c r="F14" s="31" t="s">
        <v>366</v>
      </c>
      <c r="G14" s="29" t="s">
        <v>39</v>
      </c>
      <c r="H14" s="31" t="s">
        <v>80</v>
      </c>
      <c r="I14" s="29"/>
      <c r="J14" s="10" t="s">
        <v>363</v>
      </c>
      <c r="K14" s="6"/>
      <c r="L14" s="6"/>
    </row>
    <row r="15" spans="1:12" s="12" customFormat="1" ht="15.75">
      <c r="A15" s="48">
        <v>10</v>
      </c>
      <c r="B15" s="32">
        <v>58</v>
      </c>
      <c r="C15" s="83" t="s">
        <v>494</v>
      </c>
      <c r="D15" s="82"/>
      <c r="E15" s="33" t="s">
        <v>313</v>
      </c>
      <c r="F15" s="31" t="s">
        <v>312</v>
      </c>
      <c r="G15" s="29" t="s">
        <v>47</v>
      </c>
      <c r="H15" s="31" t="s">
        <v>80</v>
      </c>
      <c r="I15" s="29"/>
      <c r="J15" s="10" t="s">
        <v>309</v>
      </c>
      <c r="K15" s="6"/>
      <c r="L15" s="6"/>
    </row>
    <row r="16" spans="1:12" s="12" customFormat="1" ht="15.75">
      <c r="A16" s="48">
        <v>11</v>
      </c>
      <c r="B16" s="32">
        <v>66</v>
      </c>
      <c r="C16" s="83" t="s">
        <v>494</v>
      </c>
      <c r="D16" s="82"/>
      <c r="E16" s="33" t="s">
        <v>144</v>
      </c>
      <c r="F16" s="31" t="s">
        <v>143</v>
      </c>
      <c r="G16" s="29" t="s">
        <v>131</v>
      </c>
      <c r="H16" s="31" t="s">
        <v>80</v>
      </c>
      <c r="I16" s="29"/>
      <c r="J16" s="10" t="s">
        <v>132</v>
      </c>
      <c r="K16" s="6"/>
      <c r="L16" s="6"/>
    </row>
    <row r="17" spans="1:12" s="12" customFormat="1" ht="15.75">
      <c r="A17" s="48">
        <v>12</v>
      </c>
      <c r="B17" s="32">
        <v>57</v>
      </c>
      <c r="C17" s="83" t="s">
        <v>494</v>
      </c>
      <c r="D17" s="82"/>
      <c r="E17" s="33" t="s">
        <v>386</v>
      </c>
      <c r="F17" s="31" t="s">
        <v>385</v>
      </c>
      <c r="G17" s="29" t="s">
        <v>28</v>
      </c>
      <c r="H17" s="31" t="s">
        <v>80</v>
      </c>
      <c r="I17" s="29"/>
      <c r="J17" s="10" t="s">
        <v>380</v>
      </c>
      <c r="K17" s="6"/>
      <c r="L17" s="6"/>
    </row>
    <row r="18" spans="1:12" s="12" customFormat="1" ht="15.75">
      <c r="A18" s="48">
        <v>13</v>
      </c>
      <c r="B18" s="32">
        <v>78</v>
      </c>
      <c r="C18" s="83" t="s">
        <v>494</v>
      </c>
      <c r="D18" s="82"/>
      <c r="E18" s="33" t="s">
        <v>306</v>
      </c>
      <c r="F18" s="31" t="s">
        <v>305</v>
      </c>
      <c r="G18" s="29" t="s">
        <v>8</v>
      </c>
      <c r="H18" s="29" t="s">
        <v>80</v>
      </c>
      <c r="I18" s="29"/>
      <c r="J18" s="10" t="s">
        <v>294</v>
      </c>
      <c r="K18" s="6"/>
      <c r="L18" s="6"/>
    </row>
    <row r="19" spans="1:12" s="12" customFormat="1" ht="15.75">
      <c r="A19" s="48">
        <v>14</v>
      </c>
      <c r="B19" s="32">
        <v>67</v>
      </c>
      <c r="C19" s="83" t="s">
        <v>494</v>
      </c>
      <c r="D19" s="82"/>
      <c r="E19" s="33" t="s">
        <v>466</v>
      </c>
      <c r="F19" s="31" t="s">
        <v>465</v>
      </c>
      <c r="G19" s="29" t="s">
        <v>457</v>
      </c>
      <c r="H19" s="31" t="s">
        <v>80</v>
      </c>
      <c r="I19" s="29"/>
      <c r="J19" s="10" t="s">
        <v>458</v>
      </c>
      <c r="K19" s="6"/>
      <c r="L19" s="6"/>
    </row>
    <row r="20" spans="1:12" s="12" customFormat="1" ht="15.75">
      <c r="A20" s="48">
        <v>15</v>
      </c>
      <c r="B20" s="32">
        <v>73</v>
      </c>
      <c r="C20" s="83" t="s">
        <v>494</v>
      </c>
      <c r="D20" s="82"/>
      <c r="E20" s="33" t="s">
        <v>474</v>
      </c>
      <c r="F20" s="31" t="s">
        <v>473</v>
      </c>
      <c r="G20" s="29" t="s">
        <v>457</v>
      </c>
      <c r="H20" s="29" t="s">
        <v>80</v>
      </c>
      <c r="I20" s="29"/>
      <c r="J20" s="10" t="s">
        <v>458</v>
      </c>
      <c r="K20" s="6"/>
      <c r="L20" s="6"/>
    </row>
    <row r="21" spans="1:12" s="12" customFormat="1" ht="15.75">
      <c r="A21" s="48">
        <v>16</v>
      </c>
      <c r="B21" s="32">
        <v>60</v>
      </c>
      <c r="C21" s="83" t="s">
        <v>494</v>
      </c>
      <c r="D21" s="82"/>
      <c r="E21" s="33" t="s">
        <v>226</v>
      </c>
      <c r="F21" s="31" t="s">
        <v>225</v>
      </c>
      <c r="G21" s="29" t="s">
        <v>44</v>
      </c>
      <c r="H21" s="31" t="s">
        <v>80</v>
      </c>
      <c r="I21" s="29"/>
      <c r="J21" s="10" t="s">
        <v>213</v>
      </c>
      <c r="K21" s="6"/>
      <c r="L21" s="6"/>
    </row>
    <row r="22" spans="1:12" s="11" customFormat="1" ht="15.75">
      <c r="A22" s="48">
        <v>17</v>
      </c>
      <c r="B22" s="32">
        <v>75</v>
      </c>
      <c r="C22" s="83" t="s">
        <v>494</v>
      </c>
      <c r="D22" s="82"/>
      <c r="E22" s="33" t="s">
        <v>482</v>
      </c>
      <c r="F22" s="31" t="s">
        <v>481</v>
      </c>
      <c r="G22" s="29" t="s">
        <v>38</v>
      </c>
      <c r="H22" s="31" t="s">
        <v>80</v>
      </c>
      <c r="I22" s="29"/>
      <c r="J22" s="10" t="s">
        <v>52</v>
      </c>
      <c r="K22" s="6"/>
      <c r="L22" s="6"/>
    </row>
    <row r="23" spans="1:12" s="12" customFormat="1" ht="15.75">
      <c r="A23" s="48">
        <v>18</v>
      </c>
      <c r="B23" s="32">
        <v>81</v>
      </c>
      <c r="C23" s="83" t="s">
        <v>494</v>
      </c>
      <c r="D23" s="82"/>
      <c r="E23" s="33" t="s">
        <v>73</v>
      </c>
      <c r="F23" s="31" t="s">
        <v>72</v>
      </c>
      <c r="G23" s="29" t="s">
        <v>9</v>
      </c>
      <c r="H23" s="51" t="s">
        <v>74</v>
      </c>
      <c r="I23" s="29"/>
      <c r="J23" s="10" t="s">
        <v>40</v>
      </c>
      <c r="K23" s="6"/>
      <c r="L23" s="6"/>
    </row>
    <row r="24" spans="1:12" s="12" customFormat="1" ht="15.75">
      <c r="A24" s="48">
        <v>19</v>
      </c>
      <c r="B24" s="32">
        <v>77</v>
      </c>
      <c r="C24" s="83" t="s">
        <v>494</v>
      </c>
      <c r="D24" s="82"/>
      <c r="E24" s="33" t="s">
        <v>462</v>
      </c>
      <c r="F24" s="31" t="s">
        <v>461</v>
      </c>
      <c r="G24" s="29" t="s">
        <v>457</v>
      </c>
      <c r="H24" s="31" t="s">
        <v>80</v>
      </c>
      <c r="I24" s="29"/>
      <c r="J24" s="10" t="s">
        <v>458</v>
      </c>
      <c r="K24" s="6"/>
      <c r="L24" s="6"/>
    </row>
    <row r="25" spans="1:12" s="12" customFormat="1" ht="15.75">
      <c r="A25" s="48">
        <v>20</v>
      </c>
      <c r="B25" s="32">
        <v>68</v>
      </c>
      <c r="C25" s="83" t="s">
        <v>494</v>
      </c>
      <c r="D25" s="82"/>
      <c r="E25" s="33" t="s">
        <v>388</v>
      </c>
      <c r="F25" s="31" t="s">
        <v>387</v>
      </c>
      <c r="G25" s="29" t="s">
        <v>28</v>
      </c>
      <c r="H25" s="31" t="s">
        <v>80</v>
      </c>
      <c r="I25" s="29"/>
      <c r="J25" s="10" t="s">
        <v>380</v>
      </c>
      <c r="K25" s="6"/>
      <c r="L25" s="6"/>
    </row>
    <row r="26" spans="1:12" s="12" customFormat="1" ht="15.75">
      <c r="A26" s="48">
        <v>21</v>
      </c>
      <c r="B26" s="32">
        <v>83</v>
      </c>
      <c r="C26" s="83" t="s">
        <v>494</v>
      </c>
      <c r="D26" s="82"/>
      <c r="E26" s="33" t="s">
        <v>119</v>
      </c>
      <c r="F26" s="31" t="s">
        <v>118</v>
      </c>
      <c r="G26" s="29" t="s">
        <v>114</v>
      </c>
      <c r="H26" s="51" t="s">
        <v>74</v>
      </c>
      <c r="I26" s="29"/>
      <c r="J26" s="10" t="s">
        <v>115</v>
      </c>
      <c r="K26" s="6"/>
      <c r="L26" s="6"/>
    </row>
    <row r="27" spans="1:12" s="12" customFormat="1" ht="15.75">
      <c r="A27" s="48">
        <v>22</v>
      </c>
      <c r="B27" s="32">
        <v>72</v>
      </c>
      <c r="C27" s="83" t="s">
        <v>494</v>
      </c>
      <c r="D27" s="82"/>
      <c r="E27" s="33" t="s">
        <v>126</v>
      </c>
      <c r="F27" s="31" t="s">
        <v>125</v>
      </c>
      <c r="G27" s="29" t="s">
        <v>37</v>
      </c>
      <c r="H27" s="31" t="s">
        <v>80</v>
      </c>
      <c r="I27" s="29"/>
      <c r="J27" s="10" t="s">
        <v>56</v>
      </c>
      <c r="K27" s="6"/>
      <c r="L27" s="6"/>
    </row>
    <row r="28" spans="1:10" s="12" customFormat="1" ht="15">
      <c r="A28" s="48">
        <v>23</v>
      </c>
      <c r="B28" s="32">
        <v>79</v>
      </c>
      <c r="C28" s="83" t="s">
        <v>494</v>
      </c>
      <c r="D28" s="82"/>
      <c r="E28" s="33" t="s">
        <v>204</v>
      </c>
      <c r="F28" s="31" t="s">
        <v>203</v>
      </c>
      <c r="G28" s="29" t="s">
        <v>7</v>
      </c>
      <c r="H28" s="29" t="s">
        <v>80</v>
      </c>
      <c r="I28" s="29"/>
      <c r="J28" s="10" t="s">
        <v>57</v>
      </c>
    </row>
    <row r="29" spans="1:10" s="12" customFormat="1" ht="15">
      <c r="A29" s="48">
        <v>24</v>
      </c>
      <c r="B29" s="32">
        <v>80</v>
      </c>
      <c r="C29" s="83" t="s">
        <v>494</v>
      </c>
      <c r="D29" s="82"/>
      <c r="E29" s="33" t="s">
        <v>406</v>
      </c>
      <c r="F29" s="31" t="s">
        <v>405</v>
      </c>
      <c r="G29" s="29" t="s">
        <v>29</v>
      </c>
      <c r="H29" s="31" t="s">
        <v>80</v>
      </c>
      <c r="I29" s="29"/>
      <c r="J29" s="10" t="s">
        <v>42</v>
      </c>
    </row>
    <row r="30" spans="1:10" s="12" customFormat="1" ht="15">
      <c r="A30" s="48">
        <v>25</v>
      </c>
      <c r="B30" s="32">
        <v>65</v>
      </c>
      <c r="C30" s="83" t="s">
        <v>494</v>
      </c>
      <c r="D30" s="82"/>
      <c r="E30" s="33" t="s">
        <v>136</v>
      </c>
      <c r="F30" s="31" t="s">
        <v>135</v>
      </c>
      <c r="G30" s="29" t="s">
        <v>131</v>
      </c>
      <c r="H30" s="31" t="s">
        <v>80</v>
      </c>
      <c r="I30" s="29"/>
      <c r="J30" s="10" t="s">
        <v>132</v>
      </c>
    </row>
    <row r="31" spans="1:10" s="12" customFormat="1" ht="15">
      <c r="A31" s="48">
        <v>26</v>
      </c>
      <c r="B31" s="32">
        <v>84</v>
      </c>
      <c r="C31" s="83" t="s">
        <v>494</v>
      </c>
      <c r="D31" s="82"/>
      <c r="E31" s="33" t="s">
        <v>181</v>
      </c>
      <c r="F31" s="31" t="s">
        <v>180</v>
      </c>
      <c r="G31" s="29" t="s">
        <v>29</v>
      </c>
      <c r="H31" s="51" t="s">
        <v>74</v>
      </c>
      <c r="I31" s="29"/>
      <c r="J31" s="10" t="s">
        <v>42</v>
      </c>
    </row>
    <row r="32" spans="1:10" s="12" customFormat="1" ht="15">
      <c r="A32" s="48">
        <v>27</v>
      </c>
      <c r="B32" s="32">
        <v>87</v>
      </c>
      <c r="C32" s="83" t="s">
        <v>494</v>
      </c>
      <c r="D32" s="82"/>
      <c r="E32" s="33" t="s">
        <v>171</v>
      </c>
      <c r="F32" s="31" t="s">
        <v>170</v>
      </c>
      <c r="G32" s="29" t="s">
        <v>168</v>
      </c>
      <c r="H32" s="51" t="s">
        <v>74</v>
      </c>
      <c r="I32" s="29"/>
      <c r="J32" s="10" t="s">
        <v>169</v>
      </c>
    </row>
    <row r="33" spans="1:10" ht="15.75">
      <c r="A33" s="48">
        <v>28</v>
      </c>
      <c r="B33" s="32">
        <v>85</v>
      </c>
      <c r="C33" s="83" t="s">
        <v>494</v>
      </c>
      <c r="D33" s="82"/>
      <c r="E33" s="33" t="s">
        <v>304</v>
      </c>
      <c r="F33" s="31" t="s">
        <v>303</v>
      </c>
      <c r="G33" s="29" t="s">
        <v>8</v>
      </c>
      <c r="H33" s="51" t="s">
        <v>74</v>
      </c>
      <c r="I33" s="29"/>
      <c r="J33" s="10" t="s">
        <v>294</v>
      </c>
    </row>
    <row r="34" spans="1:10" s="12" customFormat="1" ht="15">
      <c r="A34" s="48">
        <v>29</v>
      </c>
      <c r="B34" s="32">
        <v>69</v>
      </c>
      <c r="C34" s="83" t="s">
        <v>494</v>
      </c>
      <c r="D34" s="82"/>
      <c r="E34" s="33" t="s">
        <v>392</v>
      </c>
      <c r="F34" s="31" t="s">
        <v>391</v>
      </c>
      <c r="G34" s="29" t="s">
        <v>28</v>
      </c>
      <c r="H34" s="31" t="s">
        <v>80</v>
      </c>
      <c r="I34" s="29"/>
      <c r="J34" s="10" t="s">
        <v>380</v>
      </c>
    </row>
    <row r="35" spans="1:10" s="12" customFormat="1" ht="15">
      <c r="A35" s="48">
        <v>30</v>
      </c>
      <c r="B35" s="83">
        <v>74</v>
      </c>
      <c r="C35" s="83" t="s">
        <v>494</v>
      </c>
      <c r="D35" s="82"/>
      <c r="E35" s="33" t="s">
        <v>472</v>
      </c>
      <c r="F35" s="31" t="s">
        <v>471</v>
      </c>
      <c r="G35" s="29" t="s">
        <v>457</v>
      </c>
      <c r="H35" s="31" t="s">
        <v>80</v>
      </c>
      <c r="I35" s="29"/>
      <c r="J35" s="10" t="s">
        <v>458</v>
      </c>
    </row>
    <row r="36" spans="1:10" s="12" customFormat="1" ht="15">
      <c r="A36" s="48">
        <v>31</v>
      </c>
      <c r="B36" s="32">
        <v>82</v>
      </c>
      <c r="C36" s="83" t="s">
        <v>494</v>
      </c>
      <c r="D36" s="82"/>
      <c r="E36" s="33" t="s">
        <v>179</v>
      </c>
      <c r="F36" s="31" t="s">
        <v>178</v>
      </c>
      <c r="G36" s="29" t="s">
        <v>29</v>
      </c>
      <c r="H36" s="51" t="s">
        <v>74</v>
      </c>
      <c r="I36" s="29"/>
      <c r="J36" s="10" t="s">
        <v>42</v>
      </c>
    </row>
    <row r="37" spans="1:10" s="12" customFormat="1" ht="15">
      <c r="A37" s="48">
        <v>32</v>
      </c>
      <c r="B37" s="32">
        <v>86</v>
      </c>
      <c r="C37" s="83" t="s">
        <v>494</v>
      </c>
      <c r="D37" s="82"/>
      <c r="E37" s="33" t="s">
        <v>247</v>
      </c>
      <c r="F37" s="31" t="s">
        <v>246</v>
      </c>
      <c r="G37" s="29" t="s">
        <v>25</v>
      </c>
      <c r="H37" s="51" t="s">
        <v>74</v>
      </c>
      <c r="I37" s="29"/>
      <c r="J37" s="10" t="s">
        <v>53</v>
      </c>
    </row>
    <row r="38" spans="1:10" s="12" customFormat="1" ht="15">
      <c r="A38" s="48">
        <v>33</v>
      </c>
      <c r="B38" s="32">
        <v>70</v>
      </c>
      <c r="C38" s="83" t="s">
        <v>494</v>
      </c>
      <c r="D38" s="82"/>
      <c r="E38" s="33" t="s">
        <v>263</v>
      </c>
      <c r="F38" s="31" t="s">
        <v>262</v>
      </c>
      <c r="G38" s="29" t="s">
        <v>29</v>
      </c>
      <c r="H38" s="31" t="s">
        <v>80</v>
      </c>
      <c r="I38" s="29"/>
      <c r="J38" s="10" t="s">
        <v>42</v>
      </c>
    </row>
    <row r="39" spans="1:10" s="12" customFormat="1" ht="15" hidden="1">
      <c r="A39" s="48"/>
      <c r="B39" s="32">
        <v>88</v>
      </c>
      <c r="C39" s="32"/>
      <c r="D39" s="78"/>
      <c r="E39" s="63"/>
      <c r="F39" s="31"/>
      <c r="G39" s="29"/>
      <c r="H39" s="31"/>
      <c r="I39" s="29"/>
      <c r="J39" s="10"/>
    </row>
    <row r="40" spans="1:10" s="12" customFormat="1" ht="15" hidden="1">
      <c r="A40" s="48"/>
      <c r="B40" s="32">
        <v>89</v>
      </c>
      <c r="C40" s="32"/>
      <c r="D40" s="78"/>
      <c r="E40" s="63"/>
      <c r="F40" s="31"/>
      <c r="G40" s="29"/>
      <c r="H40" s="31"/>
      <c r="I40" s="29"/>
      <c r="J40" s="10"/>
    </row>
    <row r="41" spans="1:10" s="12" customFormat="1" ht="15" hidden="1">
      <c r="A41" s="48"/>
      <c r="B41" s="32">
        <v>90</v>
      </c>
      <c r="C41" s="32"/>
      <c r="D41" s="78"/>
      <c r="E41" s="63"/>
      <c r="F41" s="31"/>
      <c r="G41" s="29"/>
      <c r="H41" s="31"/>
      <c r="I41" s="29"/>
      <c r="J41" s="10"/>
    </row>
    <row r="42" spans="1:10" s="12" customFormat="1" ht="15" hidden="1">
      <c r="A42" s="48"/>
      <c r="B42" s="32">
        <v>91</v>
      </c>
      <c r="C42" s="32"/>
      <c r="D42" s="78"/>
      <c r="E42" s="63"/>
      <c r="F42" s="31"/>
      <c r="G42" s="29"/>
      <c r="H42" s="31"/>
      <c r="I42" s="29"/>
      <c r="J42" s="10"/>
    </row>
    <row r="43" spans="1:10" s="12" customFormat="1" ht="15" hidden="1">
      <c r="A43" s="48"/>
      <c r="B43" s="32">
        <v>92</v>
      </c>
      <c r="C43" s="32"/>
      <c r="D43" s="78"/>
      <c r="E43" s="63"/>
      <c r="F43" s="31"/>
      <c r="G43" s="29"/>
      <c r="H43" s="31"/>
      <c r="I43" s="29"/>
      <c r="J43" s="10"/>
    </row>
    <row r="44" spans="1:10" s="12" customFormat="1" ht="15" hidden="1">
      <c r="A44" s="48"/>
      <c r="B44" s="32">
        <v>93</v>
      </c>
      <c r="C44" s="32"/>
      <c r="D44" s="78"/>
      <c r="E44" s="63"/>
      <c r="F44" s="31"/>
      <c r="G44" s="29"/>
      <c r="H44" s="31"/>
      <c r="I44" s="29"/>
      <c r="J44" s="10"/>
    </row>
    <row r="45" spans="1:10" s="12" customFormat="1" ht="15" hidden="1">
      <c r="A45" s="48"/>
      <c r="B45" s="32">
        <v>94</v>
      </c>
      <c r="C45" s="32"/>
      <c r="D45" s="78"/>
      <c r="E45" s="63"/>
      <c r="F45" s="31"/>
      <c r="G45" s="29"/>
      <c r="H45" s="31"/>
      <c r="I45" s="29"/>
      <c r="J45" s="10"/>
    </row>
    <row r="46" spans="1:10" s="12" customFormat="1" ht="15" hidden="1">
      <c r="A46" s="48"/>
      <c r="B46" s="32">
        <v>95</v>
      </c>
      <c r="C46" s="32"/>
      <c r="D46" s="78"/>
      <c r="E46" s="63"/>
      <c r="F46" s="31"/>
      <c r="G46" s="29"/>
      <c r="H46" s="31"/>
      <c r="I46" s="29"/>
      <c r="J46" s="10"/>
    </row>
    <row r="47" spans="1:10" s="12" customFormat="1" ht="15" hidden="1">
      <c r="A47" s="48"/>
      <c r="B47" s="32">
        <v>96</v>
      </c>
      <c r="C47" s="32"/>
      <c r="D47" s="78"/>
      <c r="E47" s="63"/>
      <c r="F47" s="31"/>
      <c r="G47" s="29"/>
      <c r="H47" s="31"/>
      <c r="I47" s="29"/>
      <c r="J47" s="10"/>
    </row>
    <row r="48" spans="1:10" s="12" customFormat="1" ht="15" hidden="1">
      <c r="A48" s="48"/>
      <c r="B48" s="32">
        <v>97</v>
      </c>
      <c r="C48" s="32"/>
      <c r="D48" s="78"/>
      <c r="E48" s="63"/>
      <c r="F48" s="31"/>
      <c r="G48" s="29"/>
      <c r="H48" s="31"/>
      <c r="I48" s="29"/>
      <c r="J48" s="10"/>
    </row>
    <row r="49" spans="1:10" s="12" customFormat="1" ht="15" hidden="1">
      <c r="A49" s="48"/>
      <c r="B49" s="32">
        <v>98</v>
      </c>
      <c r="C49" s="32"/>
      <c r="D49" s="78"/>
      <c r="E49" s="63"/>
      <c r="F49" s="31"/>
      <c r="G49" s="29"/>
      <c r="H49" s="31"/>
      <c r="I49" s="29"/>
      <c r="J49" s="10"/>
    </row>
    <row r="50" spans="1:10" s="12" customFormat="1" ht="15" hidden="1">
      <c r="A50" s="48"/>
      <c r="B50" s="32">
        <v>99</v>
      </c>
      <c r="C50" s="32"/>
      <c r="D50" s="78"/>
      <c r="E50" s="63"/>
      <c r="F50" s="31"/>
      <c r="G50" s="29"/>
      <c r="H50" s="31"/>
      <c r="I50" s="29"/>
      <c r="J50" s="10"/>
    </row>
    <row r="51" spans="1:10" s="12" customFormat="1" ht="15" hidden="1">
      <c r="A51" s="48"/>
      <c r="B51" s="32">
        <v>100</v>
      </c>
      <c r="C51" s="32"/>
      <c r="D51" s="78"/>
      <c r="E51" s="63"/>
      <c r="F51" s="31"/>
      <c r="G51" s="29"/>
      <c r="H51" s="31"/>
      <c r="I51" s="29"/>
      <c r="J51" s="10"/>
    </row>
    <row r="52" spans="1:12" s="12" customFormat="1" ht="15.75">
      <c r="A52" s="48">
        <v>34</v>
      </c>
      <c r="B52" s="32">
        <v>71</v>
      </c>
      <c r="C52" s="83" t="s">
        <v>494</v>
      </c>
      <c r="D52" s="82"/>
      <c r="E52" s="33" t="s">
        <v>442</v>
      </c>
      <c r="F52" s="31" t="s">
        <v>441</v>
      </c>
      <c r="G52" s="29" t="s">
        <v>7</v>
      </c>
      <c r="H52" s="31" t="s">
        <v>80</v>
      </c>
      <c r="I52" s="29"/>
      <c r="J52" s="10" t="s">
        <v>57</v>
      </c>
      <c r="K52" s="6"/>
      <c r="L52" s="6"/>
    </row>
    <row r="53" spans="1:12" s="12" customFormat="1" ht="15.75">
      <c r="A53" s="48"/>
      <c r="B53" s="85">
        <v>61</v>
      </c>
      <c r="C53" s="85" t="s">
        <v>495</v>
      </c>
      <c r="D53" s="92"/>
      <c r="E53" s="89" t="s">
        <v>153</v>
      </c>
      <c r="F53" s="87" t="s">
        <v>152</v>
      </c>
      <c r="G53" s="70" t="s">
        <v>37</v>
      </c>
      <c r="H53" s="87" t="s">
        <v>80</v>
      </c>
      <c r="I53" s="70"/>
      <c r="J53" s="69" t="s">
        <v>56</v>
      </c>
      <c r="L53" s="6"/>
    </row>
    <row r="54" spans="1:12" s="12" customFormat="1" ht="15.75">
      <c r="A54" s="48"/>
      <c r="B54" s="85">
        <v>64</v>
      </c>
      <c r="C54" s="85" t="s">
        <v>495</v>
      </c>
      <c r="D54" s="92"/>
      <c r="E54" s="89" t="s">
        <v>331</v>
      </c>
      <c r="F54" s="87" t="s">
        <v>330</v>
      </c>
      <c r="G54" s="70" t="s">
        <v>35</v>
      </c>
      <c r="H54" s="87" t="s">
        <v>80</v>
      </c>
      <c r="I54" s="70"/>
      <c r="J54" s="69" t="s">
        <v>48</v>
      </c>
      <c r="K54" s="6"/>
      <c r="L54" s="6"/>
    </row>
    <row r="55" spans="1:10" s="12" customFormat="1" ht="15">
      <c r="A55" s="48"/>
      <c r="B55" s="85">
        <v>76</v>
      </c>
      <c r="C55" s="85" t="s">
        <v>495</v>
      </c>
      <c r="D55" s="92"/>
      <c r="E55" s="89" t="s">
        <v>191</v>
      </c>
      <c r="F55" s="87" t="s">
        <v>190</v>
      </c>
      <c r="G55" s="70" t="s">
        <v>41</v>
      </c>
      <c r="H55" s="87" t="s">
        <v>80</v>
      </c>
      <c r="I55" s="70"/>
      <c r="J55" s="69" t="s">
        <v>50</v>
      </c>
    </row>
    <row r="56" spans="1:10" s="12" customFormat="1" ht="15.75">
      <c r="A56" s="36"/>
      <c r="B56" s="36"/>
      <c r="C56" s="36"/>
      <c r="D56" s="35"/>
      <c r="E56" s="61"/>
      <c r="F56" s="7"/>
      <c r="G56" s="7"/>
      <c r="H56" s="7"/>
      <c r="I56" s="7"/>
      <c r="J56" s="7"/>
    </row>
    <row r="57" spans="1:10" s="12" customFormat="1" ht="15">
      <c r="A57" s="36"/>
      <c r="B57" s="36"/>
      <c r="C57" s="36"/>
      <c r="D57" s="35"/>
      <c r="E57" s="33" t="s">
        <v>73</v>
      </c>
      <c r="F57" s="31" t="s">
        <v>72</v>
      </c>
      <c r="G57" s="29" t="s">
        <v>9</v>
      </c>
      <c r="H57" s="51" t="s">
        <v>74</v>
      </c>
      <c r="I57" s="29"/>
      <c r="J57" s="10" t="s">
        <v>40</v>
      </c>
    </row>
    <row r="58" spans="1:10" s="12" customFormat="1" ht="15">
      <c r="A58" s="36"/>
      <c r="B58" s="36"/>
      <c r="C58" s="36"/>
      <c r="D58" s="35"/>
      <c r="E58" s="33" t="s">
        <v>119</v>
      </c>
      <c r="F58" s="31" t="s">
        <v>118</v>
      </c>
      <c r="G58" s="29" t="s">
        <v>114</v>
      </c>
      <c r="H58" s="51" t="s">
        <v>74</v>
      </c>
      <c r="I58" s="29"/>
      <c r="J58" s="10" t="s">
        <v>115</v>
      </c>
    </row>
    <row r="59" spans="1:10" s="12" customFormat="1" ht="15">
      <c r="A59" s="36"/>
      <c r="B59" s="36"/>
      <c r="C59" s="36"/>
      <c r="D59" s="35"/>
      <c r="E59" s="33" t="s">
        <v>181</v>
      </c>
      <c r="F59" s="31" t="s">
        <v>180</v>
      </c>
      <c r="G59" s="29" t="s">
        <v>29</v>
      </c>
      <c r="H59" s="51" t="s">
        <v>74</v>
      </c>
      <c r="I59" s="29"/>
      <c r="J59" s="10" t="s">
        <v>42</v>
      </c>
    </row>
    <row r="60" spans="1:10" s="12" customFormat="1" ht="15">
      <c r="A60" s="36"/>
      <c r="B60" s="36"/>
      <c r="C60" s="36"/>
      <c r="D60" s="35"/>
      <c r="E60" s="33" t="s">
        <v>171</v>
      </c>
      <c r="F60" s="31" t="s">
        <v>170</v>
      </c>
      <c r="G60" s="29" t="s">
        <v>168</v>
      </c>
      <c r="H60" s="51" t="s">
        <v>74</v>
      </c>
      <c r="I60" s="29"/>
      <c r="J60" s="10" t="s">
        <v>169</v>
      </c>
    </row>
    <row r="61" spans="1:10" s="12" customFormat="1" ht="15">
      <c r="A61" s="36"/>
      <c r="B61" s="36"/>
      <c r="C61" s="36"/>
      <c r="D61" s="35"/>
      <c r="E61" s="33" t="s">
        <v>304</v>
      </c>
      <c r="F61" s="31" t="s">
        <v>303</v>
      </c>
      <c r="G61" s="29" t="s">
        <v>8</v>
      </c>
      <c r="H61" s="51" t="s">
        <v>74</v>
      </c>
      <c r="I61" s="29"/>
      <c r="J61" s="10" t="s">
        <v>294</v>
      </c>
    </row>
    <row r="62" spans="1:10" s="12" customFormat="1" ht="15">
      <c r="A62" s="36"/>
      <c r="B62" s="36"/>
      <c r="C62" s="36"/>
      <c r="D62" s="35"/>
      <c r="E62" s="33" t="s">
        <v>179</v>
      </c>
      <c r="F62" s="31" t="s">
        <v>178</v>
      </c>
      <c r="G62" s="29" t="s">
        <v>29</v>
      </c>
      <c r="H62" s="51" t="s">
        <v>74</v>
      </c>
      <c r="I62" s="29"/>
      <c r="J62" s="10" t="s">
        <v>42</v>
      </c>
    </row>
    <row r="63" spans="1:10" s="12" customFormat="1" ht="15">
      <c r="A63" s="36"/>
      <c r="B63" s="36"/>
      <c r="C63" s="36"/>
      <c r="D63" s="35"/>
      <c r="E63" s="33" t="s">
        <v>247</v>
      </c>
      <c r="F63" s="31" t="s">
        <v>246</v>
      </c>
      <c r="G63" s="29" t="s">
        <v>25</v>
      </c>
      <c r="H63" s="51" t="s">
        <v>74</v>
      </c>
      <c r="I63" s="29"/>
      <c r="J63" s="10" t="s">
        <v>53</v>
      </c>
    </row>
    <row r="64" spans="1:10" s="12" customFormat="1" ht="15">
      <c r="A64" s="36"/>
      <c r="B64" s="36"/>
      <c r="C64" s="36"/>
      <c r="D64" s="36"/>
      <c r="E64" s="65"/>
      <c r="F64" s="65"/>
      <c r="G64" s="37"/>
      <c r="H64" s="37"/>
      <c r="I64" s="37"/>
      <c r="J64" s="37"/>
    </row>
    <row r="65" spans="1:10" s="12" customFormat="1" ht="15">
      <c r="A65" s="36"/>
      <c r="B65" s="36"/>
      <c r="C65" s="36"/>
      <c r="D65" s="36"/>
      <c r="E65" s="66" t="s">
        <v>31</v>
      </c>
      <c r="F65" s="31">
        <v>37</v>
      </c>
      <c r="G65" s="37"/>
      <c r="H65" s="37"/>
      <c r="I65" s="37"/>
      <c r="J65" s="37"/>
    </row>
    <row r="66" spans="1:10" s="12" customFormat="1" ht="15">
      <c r="A66" s="36"/>
      <c r="B66" s="36"/>
      <c r="C66" s="36"/>
      <c r="D66" s="36"/>
      <c r="E66" s="66" t="s">
        <v>32</v>
      </c>
      <c r="F66" s="31">
        <v>34</v>
      </c>
      <c r="G66" s="37"/>
      <c r="H66" s="37"/>
      <c r="I66" s="37"/>
      <c r="J66" s="38"/>
    </row>
    <row r="67" spans="1:10" s="12" customFormat="1" ht="15">
      <c r="A67" s="36"/>
      <c r="B67" s="36"/>
      <c r="C67" s="36"/>
      <c r="D67" s="36"/>
      <c r="E67" s="66" t="s">
        <v>33</v>
      </c>
      <c r="F67" s="31">
        <v>34</v>
      </c>
      <c r="G67" s="37"/>
      <c r="H67" s="37"/>
      <c r="I67" s="37"/>
      <c r="J67" s="37"/>
    </row>
    <row r="68" spans="1:10" s="12" customFormat="1" ht="15">
      <c r="A68" s="36"/>
      <c r="B68" s="36"/>
      <c r="C68" s="36"/>
      <c r="D68" s="36"/>
      <c r="E68" s="65"/>
      <c r="F68" s="22"/>
      <c r="G68" s="37"/>
      <c r="H68" s="37"/>
      <c r="I68" s="37"/>
      <c r="J68" s="37"/>
    </row>
    <row r="69" spans="1:10" s="12" customFormat="1" ht="15">
      <c r="A69" s="36"/>
      <c r="B69" s="36"/>
      <c r="C69" s="36"/>
      <c r="D69" s="36"/>
      <c r="E69" s="65"/>
      <c r="F69" s="22"/>
      <c r="G69" s="37"/>
      <c r="H69" s="37"/>
      <c r="I69" s="37"/>
      <c r="J69" s="37"/>
    </row>
    <row r="70" spans="1:10" s="12" customFormat="1" ht="15">
      <c r="A70" s="36"/>
      <c r="B70" s="36"/>
      <c r="C70" s="36"/>
      <c r="D70" s="36"/>
      <c r="E70" s="65"/>
      <c r="F70" s="37"/>
      <c r="G70" s="37"/>
      <c r="H70" s="37"/>
      <c r="I70" s="37"/>
      <c r="J70" s="37"/>
    </row>
    <row r="71" spans="1:10" s="12" customFormat="1" ht="15">
      <c r="A71" s="36"/>
      <c r="B71" s="36"/>
      <c r="C71" s="36"/>
      <c r="D71" s="36"/>
      <c r="E71" s="65"/>
      <c r="F71" s="37"/>
      <c r="G71" s="37"/>
      <c r="H71" s="37"/>
      <c r="I71" s="37"/>
      <c r="J71" s="37"/>
    </row>
    <row r="72" spans="1:10" s="12" customFormat="1" ht="15">
      <c r="A72" s="36"/>
      <c r="B72" s="36"/>
      <c r="C72" s="36"/>
      <c r="D72" s="36"/>
      <c r="E72" s="65"/>
      <c r="F72" s="37"/>
      <c r="G72" s="37"/>
      <c r="H72" s="37"/>
      <c r="I72" s="37"/>
      <c r="J72" s="37"/>
    </row>
    <row r="73" spans="1:10" s="12" customFormat="1" ht="15">
      <c r="A73" s="36"/>
      <c r="B73" s="36"/>
      <c r="C73" s="36"/>
      <c r="D73" s="36"/>
      <c r="E73" s="65"/>
      <c r="F73" s="37"/>
      <c r="G73" s="37"/>
      <c r="H73" s="37"/>
      <c r="I73" s="37"/>
      <c r="J73" s="37"/>
    </row>
    <row r="74" spans="1:10" s="12" customFormat="1" ht="15">
      <c r="A74" s="16"/>
      <c r="B74" s="16"/>
      <c r="C74" s="16"/>
      <c r="D74" s="16"/>
      <c r="E74" s="65"/>
      <c r="F74" s="37"/>
      <c r="G74" s="37"/>
      <c r="H74" s="37"/>
      <c r="I74" s="37"/>
      <c r="J74" s="37"/>
    </row>
    <row r="75" spans="1:10" s="12" customFormat="1" ht="15">
      <c r="A75" s="16"/>
      <c r="B75" s="16"/>
      <c r="C75" s="16"/>
      <c r="D75" s="16"/>
      <c r="E75" s="65"/>
      <c r="F75" s="37"/>
      <c r="G75" s="37"/>
      <c r="H75" s="37"/>
      <c r="I75" s="37"/>
      <c r="J75" s="37"/>
    </row>
    <row r="76" spans="1:10" s="12" customFormat="1" ht="15">
      <c r="A76" s="16"/>
      <c r="B76" s="16"/>
      <c r="C76" s="16"/>
      <c r="D76" s="16"/>
      <c r="E76" s="65"/>
      <c r="F76" s="37"/>
      <c r="G76" s="37"/>
      <c r="H76" s="37"/>
      <c r="I76" s="37"/>
      <c r="J76" s="37"/>
    </row>
    <row r="77" spans="1:10" s="12" customFormat="1" ht="15">
      <c r="A77" s="16"/>
      <c r="B77" s="16"/>
      <c r="C77" s="16"/>
      <c r="D77" s="16"/>
      <c r="E77" s="67"/>
      <c r="F77" s="17"/>
      <c r="G77" s="17"/>
      <c r="H77" s="17"/>
      <c r="I77" s="17"/>
      <c r="J77" s="17"/>
    </row>
    <row r="78" spans="1:10" s="12" customFormat="1" ht="15">
      <c r="A78" s="16"/>
      <c r="B78" s="16"/>
      <c r="C78" s="16"/>
      <c r="D78" s="16"/>
      <c r="E78" s="67"/>
      <c r="F78" s="17"/>
      <c r="G78" s="17"/>
      <c r="H78" s="17"/>
      <c r="I78" s="17"/>
      <c r="J78" s="17"/>
    </row>
    <row r="79" spans="1:10" s="12" customFormat="1" ht="15">
      <c r="A79" s="16"/>
      <c r="B79" s="16"/>
      <c r="C79" s="16"/>
      <c r="D79" s="16"/>
      <c r="E79" s="67"/>
      <c r="F79" s="17"/>
      <c r="G79" s="17"/>
      <c r="H79" s="17"/>
      <c r="I79" s="17"/>
      <c r="J79" s="17"/>
    </row>
    <row r="80" spans="1:10" s="12" customFormat="1" ht="15">
      <c r="A80" s="16"/>
      <c r="B80" s="16"/>
      <c r="C80" s="16"/>
      <c r="D80" s="16"/>
      <c r="E80" s="67"/>
      <c r="F80" s="17"/>
      <c r="G80" s="17"/>
      <c r="H80" s="17"/>
      <c r="I80" s="17"/>
      <c r="J80" s="17"/>
    </row>
    <row r="81" spans="1:10" s="12" customFormat="1" ht="15">
      <c r="A81" s="16"/>
      <c r="B81" s="16"/>
      <c r="C81" s="16"/>
      <c r="D81" s="16"/>
      <c r="E81" s="67"/>
      <c r="F81" s="17"/>
      <c r="G81" s="17"/>
      <c r="H81" s="17"/>
      <c r="I81" s="17"/>
      <c r="J81" s="17"/>
    </row>
    <row r="82" spans="1:10" s="12" customFormat="1" ht="15">
      <c r="A82" s="16"/>
      <c r="B82" s="16"/>
      <c r="C82" s="16"/>
      <c r="D82" s="16"/>
      <c r="E82" s="67"/>
      <c r="F82" s="17"/>
      <c r="G82" s="17"/>
      <c r="H82" s="17"/>
      <c r="I82" s="17"/>
      <c r="J82" s="17"/>
    </row>
    <row r="83" spans="1:10" s="12" customFormat="1" ht="15">
      <c r="A83" s="16"/>
      <c r="B83" s="16"/>
      <c r="C83" s="16"/>
      <c r="D83" s="16"/>
      <c r="E83" s="67"/>
      <c r="F83" s="17"/>
      <c r="G83" s="17"/>
      <c r="H83" s="17"/>
      <c r="I83" s="17"/>
      <c r="J83" s="17"/>
    </row>
    <row r="84" spans="1:10" s="12" customFormat="1" ht="15">
      <c r="A84" s="16"/>
      <c r="B84" s="16"/>
      <c r="C84" s="16"/>
      <c r="D84" s="16"/>
      <c r="E84" s="67"/>
      <c r="F84" s="17"/>
      <c r="G84" s="17"/>
      <c r="H84" s="17"/>
      <c r="I84" s="17"/>
      <c r="J84" s="17"/>
    </row>
    <row r="85" spans="1:10" s="12" customFormat="1" ht="15">
      <c r="A85" s="16"/>
      <c r="B85" s="16"/>
      <c r="C85" s="16"/>
      <c r="D85" s="16"/>
      <c r="E85" s="67"/>
      <c r="F85" s="17"/>
      <c r="G85" s="17"/>
      <c r="H85" s="17"/>
      <c r="I85" s="17"/>
      <c r="J85" s="17"/>
    </row>
    <row r="86" spans="1:10" s="12" customFormat="1" ht="15">
      <c r="A86" s="16"/>
      <c r="B86" s="16"/>
      <c r="C86" s="16"/>
      <c r="D86" s="16"/>
      <c r="E86" s="67"/>
      <c r="F86" s="17"/>
      <c r="G86" s="17"/>
      <c r="H86" s="17"/>
      <c r="I86" s="17"/>
      <c r="J86" s="17"/>
    </row>
    <row r="87" spans="1:10" s="12" customFormat="1" ht="15">
      <c r="A87" s="16"/>
      <c r="B87" s="16"/>
      <c r="C87" s="16"/>
      <c r="D87" s="16"/>
      <c r="E87" s="67"/>
      <c r="F87" s="17"/>
      <c r="G87" s="17"/>
      <c r="H87" s="17"/>
      <c r="I87" s="17"/>
      <c r="J87" s="17"/>
    </row>
    <row r="88" spans="1:10" s="12" customFormat="1" ht="15">
      <c r="A88" s="16"/>
      <c r="B88" s="16"/>
      <c r="C88" s="16"/>
      <c r="D88" s="16"/>
      <c r="E88" s="67"/>
      <c r="F88" s="17"/>
      <c r="G88" s="17"/>
      <c r="H88" s="17"/>
      <c r="I88" s="17"/>
      <c r="J88" s="17"/>
    </row>
    <row r="89" spans="1:10" s="12" customFormat="1" ht="15">
      <c r="A89" s="16"/>
      <c r="B89" s="16"/>
      <c r="C89" s="16"/>
      <c r="D89" s="16"/>
      <c r="E89" s="67"/>
      <c r="F89" s="17"/>
      <c r="G89" s="17"/>
      <c r="H89" s="17"/>
      <c r="I89" s="17"/>
      <c r="J89" s="17"/>
    </row>
    <row r="90" spans="1:10" s="12" customFormat="1" ht="15">
      <c r="A90" s="16"/>
      <c r="B90" s="16"/>
      <c r="C90" s="16"/>
      <c r="D90" s="16"/>
      <c r="E90" s="67"/>
      <c r="F90" s="17"/>
      <c r="G90" s="17"/>
      <c r="H90" s="17"/>
      <c r="I90" s="17"/>
      <c r="J90" s="17"/>
    </row>
    <row r="91" spans="1:10" s="12" customFormat="1" ht="15">
      <c r="A91" s="16"/>
      <c r="B91" s="16"/>
      <c r="C91" s="16"/>
      <c r="D91" s="16"/>
      <c r="E91" s="67"/>
      <c r="F91" s="17"/>
      <c r="G91" s="17"/>
      <c r="H91" s="17"/>
      <c r="I91" s="17"/>
      <c r="J91" s="17"/>
    </row>
    <row r="92" spans="1:10" s="12" customFormat="1" ht="15">
      <c r="A92" s="16"/>
      <c r="B92" s="16"/>
      <c r="C92" s="16"/>
      <c r="D92" s="16"/>
      <c r="E92" s="67"/>
      <c r="F92" s="17"/>
      <c r="G92" s="17"/>
      <c r="H92" s="17"/>
      <c r="I92" s="17"/>
      <c r="J92" s="17"/>
    </row>
    <row r="93" spans="1:10" s="12" customFormat="1" ht="15">
      <c r="A93" s="16"/>
      <c r="B93" s="16"/>
      <c r="C93" s="16"/>
      <c r="D93" s="16"/>
      <c r="E93" s="67"/>
      <c r="F93" s="17"/>
      <c r="G93" s="17"/>
      <c r="H93" s="17"/>
      <c r="I93" s="17"/>
      <c r="J93" s="17"/>
    </row>
    <row r="94" spans="1:10" s="12" customFormat="1" ht="15">
      <c r="A94" s="16"/>
      <c r="B94" s="16"/>
      <c r="C94" s="16"/>
      <c r="D94" s="16"/>
      <c r="E94" s="67"/>
      <c r="F94" s="17"/>
      <c r="G94" s="17"/>
      <c r="H94" s="17"/>
      <c r="I94" s="17"/>
      <c r="J94" s="17"/>
    </row>
    <row r="95" spans="1:10" ht="15.75">
      <c r="A95" s="19"/>
      <c r="B95" s="19"/>
      <c r="C95" s="19"/>
      <c r="D95" s="19"/>
      <c r="E95" s="67"/>
      <c r="F95" s="17"/>
      <c r="G95" s="17"/>
      <c r="H95" s="17"/>
      <c r="I95" s="17"/>
      <c r="J95" s="17"/>
    </row>
    <row r="96" spans="1:10" ht="15.75">
      <c r="A96" s="19"/>
      <c r="B96" s="19"/>
      <c r="C96" s="19"/>
      <c r="D96" s="19"/>
      <c r="E96" s="67"/>
      <c r="F96" s="17"/>
      <c r="G96" s="17"/>
      <c r="H96" s="17"/>
      <c r="I96" s="17"/>
      <c r="J96" s="17"/>
    </row>
    <row r="97" spans="1:10" ht="15.75">
      <c r="A97" s="19"/>
      <c r="B97" s="19"/>
      <c r="C97" s="19"/>
      <c r="D97" s="19"/>
      <c r="E97" s="67"/>
      <c r="F97" s="17"/>
      <c r="G97" s="17"/>
      <c r="H97" s="17"/>
      <c r="I97" s="17"/>
      <c r="J97" s="17"/>
    </row>
    <row r="98" spans="1:10" ht="15.75">
      <c r="A98" s="19"/>
      <c r="B98" s="19"/>
      <c r="C98" s="19"/>
      <c r="D98" s="19"/>
      <c r="E98" s="68"/>
      <c r="F98" s="19"/>
      <c r="G98" s="19"/>
      <c r="H98" s="19"/>
      <c r="I98" s="19"/>
      <c r="J98" s="19"/>
    </row>
    <row r="99" spans="1:10" ht="15.75">
      <c r="A99" s="19"/>
      <c r="B99" s="19"/>
      <c r="C99" s="19"/>
      <c r="D99" s="19"/>
      <c r="E99" s="68"/>
      <c r="F99" s="19"/>
      <c r="G99" s="19"/>
      <c r="H99" s="19"/>
      <c r="I99" s="19"/>
      <c r="J99" s="19"/>
    </row>
    <row r="100" spans="5:10" ht="15.75">
      <c r="E100" s="68"/>
      <c r="F100" s="19"/>
      <c r="G100" s="19"/>
      <c r="H100" s="19"/>
      <c r="I100" s="19"/>
      <c r="J100" s="19"/>
    </row>
    <row r="101" spans="5:10" ht="15.75">
      <c r="E101" s="68"/>
      <c r="F101" s="19"/>
      <c r="G101" s="19"/>
      <c r="H101" s="19"/>
      <c r="I101" s="19"/>
      <c r="J101" s="19"/>
    </row>
    <row r="102" spans="5:10" ht="15.75">
      <c r="E102" s="68"/>
      <c r="F102" s="19"/>
      <c r="G102" s="19"/>
      <c r="H102" s="19"/>
      <c r="I102" s="19"/>
      <c r="J102" s="19"/>
    </row>
  </sheetData>
  <sheetProtection/>
  <mergeCells count="4">
    <mergeCell ref="A1:J1"/>
    <mergeCell ref="A2:J2"/>
    <mergeCell ref="A3:E3"/>
    <mergeCell ref="F3:I3"/>
  </mergeCells>
  <printOptions horizontalCentered="1" verticalCentered="1"/>
  <pageMargins left="0.11811023622047245" right="0.15748031496062992" top="0.15748031496062992" bottom="0.15748031496062992" header="0.07874015748031496" footer="0.07874015748031496"/>
  <pageSetup fitToHeight="1" fitToWidth="1" horizontalDpi="300" verticalDpi="300" orientation="landscape" paperSize="9" scale="75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="75" zoomScaleNormal="75" zoomScalePageLayoutView="0" workbookViewId="0" topLeftCell="A1">
      <selection activeCell="A1" sqref="A1:J1"/>
    </sheetView>
  </sheetViews>
  <sheetFormatPr defaultColWidth="10.5" defaultRowHeight="11.25"/>
  <cols>
    <col min="1" max="1" width="5.83203125" style="7" bestFit="1" customWidth="1"/>
    <col min="2" max="2" width="4.16015625" style="7" bestFit="1" customWidth="1"/>
    <col min="3" max="3" width="6" style="7" bestFit="1" customWidth="1"/>
    <col min="4" max="4" width="5.5" style="7" bestFit="1" customWidth="1"/>
    <col min="5" max="5" width="33.33203125" style="61" bestFit="1" customWidth="1"/>
    <col min="6" max="6" width="12" style="7" bestFit="1" customWidth="1"/>
    <col min="7" max="7" width="13.83203125" style="7" bestFit="1" customWidth="1"/>
    <col min="8" max="8" width="7.33203125" style="13" bestFit="1" customWidth="1"/>
    <col min="9" max="9" width="14.16015625" style="7" bestFit="1" customWidth="1"/>
    <col min="10" max="10" width="86.66015625" style="7" bestFit="1" customWidth="1"/>
    <col min="11" max="16384" width="10.5" style="7" customWidth="1"/>
  </cols>
  <sheetData>
    <row r="1" spans="1:10" s="6" customFormat="1" ht="23.2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6" customFormat="1" ht="23.25" customHeight="1">
      <c r="A2" s="94" t="s">
        <v>58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6" customFormat="1" ht="15.75">
      <c r="A3" s="96" t="s">
        <v>21</v>
      </c>
      <c r="B3" s="96"/>
      <c r="C3" s="96"/>
      <c r="D3" s="96"/>
      <c r="E3" s="96"/>
      <c r="F3" s="95" t="s">
        <v>60</v>
      </c>
      <c r="G3" s="95"/>
      <c r="H3" s="95"/>
      <c r="I3" s="95"/>
      <c r="J3" s="28">
        <f ca="1">NOW()</f>
        <v>41056.795964351855</v>
      </c>
    </row>
    <row r="4" spans="1:10" s="6" customFormat="1" ht="15.75">
      <c r="A4" s="40"/>
      <c r="B4" s="41"/>
      <c r="C4" s="41"/>
      <c r="D4" s="41"/>
      <c r="E4" s="62"/>
      <c r="F4" s="41"/>
      <c r="G4" s="41"/>
      <c r="H4" s="42"/>
      <c r="I4" s="41"/>
      <c r="J4" s="43"/>
    </row>
    <row r="5" spans="1:11" s="9" customFormat="1" ht="15.75">
      <c r="A5" s="27" t="s">
        <v>1</v>
      </c>
      <c r="B5" s="27" t="s">
        <v>2</v>
      </c>
      <c r="C5" s="27" t="s">
        <v>23</v>
      </c>
      <c r="E5" s="9" t="s">
        <v>3</v>
      </c>
      <c r="F5" s="27" t="s">
        <v>4</v>
      </c>
      <c r="G5" s="27" t="s">
        <v>5</v>
      </c>
      <c r="H5" s="27" t="s">
        <v>30</v>
      </c>
      <c r="I5" s="27" t="s">
        <v>34</v>
      </c>
      <c r="J5" s="9" t="s">
        <v>6</v>
      </c>
      <c r="K5" s="6"/>
    </row>
    <row r="6" spans="1:11" s="12" customFormat="1" ht="15.75">
      <c r="A6" s="32">
        <v>1</v>
      </c>
      <c r="B6" s="32">
        <v>1</v>
      </c>
      <c r="C6" s="83" t="s">
        <v>494</v>
      </c>
      <c r="D6" s="82"/>
      <c r="E6" s="33" t="s">
        <v>70</v>
      </c>
      <c r="F6" s="31" t="s">
        <v>69</v>
      </c>
      <c r="G6" s="29" t="s">
        <v>9</v>
      </c>
      <c r="H6" s="29" t="s">
        <v>71</v>
      </c>
      <c r="I6" s="29"/>
      <c r="J6" s="10" t="s">
        <v>40</v>
      </c>
      <c r="K6" s="6"/>
    </row>
    <row r="7" spans="1:11" s="12" customFormat="1" ht="15.75">
      <c r="A7" s="34">
        <v>2</v>
      </c>
      <c r="B7" s="32">
        <v>3</v>
      </c>
      <c r="C7" s="83" t="s">
        <v>494</v>
      </c>
      <c r="D7" s="82"/>
      <c r="E7" s="33" t="s">
        <v>356</v>
      </c>
      <c r="F7" s="31" t="s">
        <v>355</v>
      </c>
      <c r="G7" s="29" t="s">
        <v>45</v>
      </c>
      <c r="H7" s="31" t="s">
        <v>71</v>
      </c>
      <c r="I7" s="29"/>
      <c r="J7" s="10" t="s">
        <v>336</v>
      </c>
      <c r="K7" s="6"/>
    </row>
    <row r="8" spans="1:11" s="12" customFormat="1" ht="15.75">
      <c r="A8" s="34">
        <v>3</v>
      </c>
      <c r="B8" s="32">
        <v>11</v>
      </c>
      <c r="C8" s="83" t="s">
        <v>494</v>
      </c>
      <c r="D8" s="82"/>
      <c r="E8" s="33" t="s">
        <v>291</v>
      </c>
      <c r="F8" s="31" t="s">
        <v>290</v>
      </c>
      <c r="G8" s="29" t="s">
        <v>36</v>
      </c>
      <c r="H8" s="31" t="s">
        <v>71</v>
      </c>
      <c r="I8" s="29"/>
      <c r="J8" s="10" t="s">
        <v>51</v>
      </c>
      <c r="K8" s="6"/>
    </row>
    <row r="9" spans="1:11" s="12" customFormat="1" ht="15.75">
      <c r="A9" s="34">
        <v>4</v>
      </c>
      <c r="B9" s="32">
        <v>5</v>
      </c>
      <c r="C9" s="83" t="s">
        <v>494</v>
      </c>
      <c r="D9" s="82"/>
      <c r="E9" s="33" t="s">
        <v>185</v>
      </c>
      <c r="F9" s="31" t="s">
        <v>184</v>
      </c>
      <c r="G9" s="29" t="s">
        <v>29</v>
      </c>
      <c r="H9" s="31" t="s">
        <v>71</v>
      </c>
      <c r="I9" s="29"/>
      <c r="J9" s="10" t="s">
        <v>42</v>
      </c>
      <c r="K9" s="6"/>
    </row>
    <row r="10" spans="1:11" s="12" customFormat="1" ht="15.75">
      <c r="A10" s="34">
        <v>5</v>
      </c>
      <c r="B10" s="32">
        <v>4</v>
      </c>
      <c r="C10" s="83" t="s">
        <v>494</v>
      </c>
      <c r="D10" s="82"/>
      <c r="E10" s="33" t="s">
        <v>228</v>
      </c>
      <c r="F10" s="31" t="s">
        <v>227</v>
      </c>
      <c r="G10" s="29" t="s">
        <v>44</v>
      </c>
      <c r="H10" s="31" t="s">
        <v>71</v>
      </c>
      <c r="I10" s="29"/>
      <c r="J10" s="10" t="s">
        <v>213</v>
      </c>
      <c r="K10" s="6"/>
    </row>
    <row r="11" spans="1:11" s="12" customFormat="1" ht="15.75">
      <c r="A11" s="34">
        <v>6</v>
      </c>
      <c r="B11" s="32">
        <v>6</v>
      </c>
      <c r="C11" s="83" t="s">
        <v>494</v>
      </c>
      <c r="D11" s="82"/>
      <c r="E11" s="33" t="s">
        <v>360</v>
      </c>
      <c r="F11" s="31" t="s">
        <v>359</v>
      </c>
      <c r="G11" s="29" t="s">
        <v>45</v>
      </c>
      <c r="H11" s="31" t="s">
        <v>71</v>
      </c>
      <c r="I11" s="29"/>
      <c r="J11" s="10" t="s">
        <v>336</v>
      </c>
      <c r="K11" s="6"/>
    </row>
    <row r="12" spans="1:11" s="12" customFormat="1" ht="15.75">
      <c r="A12" s="34">
        <v>7</v>
      </c>
      <c r="B12" s="32">
        <v>15</v>
      </c>
      <c r="C12" s="83" t="s">
        <v>494</v>
      </c>
      <c r="D12" s="82"/>
      <c r="E12" s="33" t="s">
        <v>430</v>
      </c>
      <c r="F12" s="31" t="s">
        <v>429</v>
      </c>
      <c r="G12" s="29" t="s">
        <v>415</v>
      </c>
      <c r="H12" s="31" t="s">
        <v>71</v>
      </c>
      <c r="I12" s="29"/>
      <c r="J12" s="52" t="s">
        <v>416</v>
      </c>
      <c r="K12" s="6"/>
    </row>
    <row r="13" spans="1:11" s="12" customFormat="1" ht="15.75">
      <c r="A13" s="34">
        <v>8</v>
      </c>
      <c r="B13" s="32">
        <v>9</v>
      </c>
      <c r="C13" s="83" t="s">
        <v>494</v>
      </c>
      <c r="D13" s="82"/>
      <c r="E13" s="33" t="s">
        <v>210</v>
      </c>
      <c r="F13" s="31" t="s">
        <v>209</v>
      </c>
      <c r="G13" s="29" t="s">
        <v>7</v>
      </c>
      <c r="H13" s="31" t="s">
        <v>71</v>
      </c>
      <c r="I13" s="29"/>
      <c r="J13" s="10" t="s">
        <v>57</v>
      </c>
      <c r="K13" s="6"/>
    </row>
    <row r="14" spans="1:11" s="12" customFormat="1" ht="15.75">
      <c r="A14" s="34">
        <v>9</v>
      </c>
      <c r="B14" s="32">
        <v>10</v>
      </c>
      <c r="C14" s="83" t="s">
        <v>494</v>
      </c>
      <c r="D14" s="82"/>
      <c r="E14" s="33" t="s">
        <v>358</v>
      </c>
      <c r="F14" s="31" t="s">
        <v>357</v>
      </c>
      <c r="G14" s="29" t="s">
        <v>45</v>
      </c>
      <c r="H14" s="31" t="s">
        <v>71</v>
      </c>
      <c r="I14" s="29"/>
      <c r="J14" s="10" t="s">
        <v>336</v>
      </c>
      <c r="K14" s="6"/>
    </row>
    <row r="15" spans="1:11" s="12" customFormat="1" ht="15.75">
      <c r="A15" s="34">
        <v>10</v>
      </c>
      <c r="B15" s="32">
        <v>16</v>
      </c>
      <c r="C15" s="83" t="s">
        <v>494</v>
      </c>
      <c r="D15" s="82"/>
      <c r="E15" s="33" t="s">
        <v>230</v>
      </c>
      <c r="F15" s="31" t="s">
        <v>229</v>
      </c>
      <c r="G15" s="29" t="s">
        <v>44</v>
      </c>
      <c r="H15" s="31" t="s">
        <v>71</v>
      </c>
      <c r="I15" s="29"/>
      <c r="J15" s="10" t="s">
        <v>213</v>
      </c>
      <c r="K15" s="6"/>
    </row>
    <row r="16" spans="1:11" s="11" customFormat="1" ht="15.75">
      <c r="A16" s="34">
        <v>11</v>
      </c>
      <c r="B16" s="32">
        <v>20</v>
      </c>
      <c r="C16" s="83" t="s">
        <v>494</v>
      </c>
      <c r="D16" s="82"/>
      <c r="E16" s="33" t="s">
        <v>428</v>
      </c>
      <c r="F16" s="31" t="s">
        <v>427</v>
      </c>
      <c r="G16" s="29" t="s">
        <v>415</v>
      </c>
      <c r="H16" s="31" t="s">
        <v>71</v>
      </c>
      <c r="I16" s="29"/>
      <c r="J16" s="10" t="s">
        <v>416</v>
      </c>
      <c r="K16" s="6"/>
    </row>
    <row r="17" spans="1:11" s="11" customFormat="1" ht="15.75">
      <c r="A17" s="34">
        <v>12</v>
      </c>
      <c r="B17" s="32">
        <v>12</v>
      </c>
      <c r="C17" s="83" t="s">
        <v>494</v>
      </c>
      <c r="D17" s="82"/>
      <c r="E17" s="33" t="s">
        <v>232</v>
      </c>
      <c r="F17" s="31" t="s">
        <v>231</v>
      </c>
      <c r="G17" s="29" t="s">
        <v>44</v>
      </c>
      <c r="H17" s="31" t="s">
        <v>71</v>
      </c>
      <c r="I17" s="29"/>
      <c r="J17" s="10" t="s">
        <v>213</v>
      </c>
      <c r="K17" s="6"/>
    </row>
    <row r="18" spans="1:11" s="11" customFormat="1" ht="15.75">
      <c r="A18" s="34">
        <v>13</v>
      </c>
      <c r="B18" s="32">
        <v>26</v>
      </c>
      <c r="C18" s="83" t="s">
        <v>494</v>
      </c>
      <c r="D18" s="82"/>
      <c r="E18" s="33" t="s">
        <v>76</v>
      </c>
      <c r="F18" s="31" t="s">
        <v>75</v>
      </c>
      <c r="G18" s="29" t="s">
        <v>9</v>
      </c>
      <c r="H18" s="51" t="s">
        <v>77</v>
      </c>
      <c r="I18" s="29"/>
      <c r="J18" s="10" t="s">
        <v>40</v>
      </c>
      <c r="K18" s="6"/>
    </row>
    <row r="19" spans="1:11" s="11" customFormat="1" ht="15.75">
      <c r="A19" s="34">
        <v>14</v>
      </c>
      <c r="B19" s="32">
        <v>7</v>
      </c>
      <c r="C19" s="83" t="s">
        <v>494</v>
      </c>
      <c r="D19" s="82"/>
      <c r="E19" s="33" t="s">
        <v>476</v>
      </c>
      <c r="F19" s="31" t="s">
        <v>475</v>
      </c>
      <c r="G19" s="29" t="s">
        <v>457</v>
      </c>
      <c r="H19" s="31" t="s">
        <v>71</v>
      </c>
      <c r="I19" s="29"/>
      <c r="J19" s="10" t="s">
        <v>458</v>
      </c>
      <c r="K19" s="6"/>
    </row>
    <row r="20" spans="1:11" s="11" customFormat="1" ht="15.75">
      <c r="A20" s="34">
        <v>15</v>
      </c>
      <c r="B20" s="32">
        <v>8</v>
      </c>
      <c r="C20" s="83" t="s">
        <v>494</v>
      </c>
      <c r="D20" s="82"/>
      <c r="E20" s="33" t="s">
        <v>438</v>
      </c>
      <c r="F20" s="31" t="s">
        <v>437</v>
      </c>
      <c r="G20" s="29" t="s">
        <v>415</v>
      </c>
      <c r="H20" s="31" t="s">
        <v>71</v>
      </c>
      <c r="I20" s="29"/>
      <c r="J20" s="10" t="s">
        <v>416</v>
      </c>
      <c r="K20" s="6"/>
    </row>
    <row r="21" spans="1:11" s="11" customFormat="1" ht="15.75">
      <c r="A21" s="34">
        <v>16</v>
      </c>
      <c r="B21" s="32">
        <v>23</v>
      </c>
      <c r="C21" s="83" t="s">
        <v>494</v>
      </c>
      <c r="D21" s="82"/>
      <c r="E21" s="33" t="s">
        <v>267</v>
      </c>
      <c r="F21" s="31" t="s">
        <v>266</v>
      </c>
      <c r="G21" s="29" t="s">
        <v>264</v>
      </c>
      <c r="H21" s="31" t="s">
        <v>71</v>
      </c>
      <c r="I21" s="29"/>
      <c r="J21" s="10" t="s">
        <v>265</v>
      </c>
      <c r="K21" s="6"/>
    </row>
    <row r="22" spans="1:11" s="11" customFormat="1" ht="15.75">
      <c r="A22" s="34">
        <v>17</v>
      </c>
      <c r="B22" s="32">
        <v>13</v>
      </c>
      <c r="C22" s="83" t="s">
        <v>494</v>
      </c>
      <c r="D22" s="82"/>
      <c r="E22" s="33" t="s">
        <v>394</v>
      </c>
      <c r="F22" s="31" t="s">
        <v>393</v>
      </c>
      <c r="G22" s="29" t="s">
        <v>28</v>
      </c>
      <c r="H22" s="31" t="s">
        <v>71</v>
      </c>
      <c r="I22" s="29"/>
      <c r="J22" s="10" t="s">
        <v>380</v>
      </c>
      <c r="K22" s="6"/>
    </row>
    <row r="23" spans="1:11" s="11" customFormat="1" ht="15.75">
      <c r="A23" s="34">
        <v>18</v>
      </c>
      <c r="B23" s="32">
        <v>27</v>
      </c>
      <c r="C23" s="83" t="s">
        <v>494</v>
      </c>
      <c r="D23" s="82"/>
      <c r="E23" s="33" t="s">
        <v>354</v>
      </c>
      <c r="F23" s="31" t="s">
        <v>353</v>
      </c>
      <c r="G23" s="29" t="s">
        <v>45</v>
      </c>
      <c r="H23" s="51" t="s">
        <v>77</v>
      </c>
      <c r="I23" s="29"/>
      <c r="J23" s="10" t="s">
        <v>336</v>
      </c>
      <c r="K23" s="6"/>
    </row>
    <row r="24" spans="1:11" s="11" customFormat="1" ht="15.75">
      <c r="A24" s="34">
        <v>19</v>
      </c>
      <c r="B24" s="32">
        <v>30</v>
      </c>
      <c r="C24" s="83" t="s">
        <v>494</v>
      </c>
      <c r="D24" s="82"/>
      <c r="E24" s="33" t="s">
        <v>323</v>
      </c>
      <c r="F24" s="31" t="s">
        <v>322</v>
      </c>
      <c r="G24" s="29" t="s">
        <v>35</v>
      </c>
      <c r="H24" s="51" t="s">
        <v>77</v>
      </c>
      <c r="I24" s="29"/>
      <c r="J24" s="10" t="s">
        <v>48</v>
      </c>
      <c r="K24" s="6"/>
    </row>
    <row r="25" spans="1:11" s="11" customFormat="1" ht="15.75">
      <c r="A25" s="34">
        <v>20</v>
      </c>
      <c r="B25" s="32">
        <v>28</v>
      </c>
      <c r="C25" s="83" t="s">
        <v>494</v>
      </c>
      <c r="D25" s="82"/>
      <c r="E25" s="33" t="s">
        <v>239</v>
      </c>
      <c r="F25" s="31" t="s">
        <v>238</v>
      </c>
      <c r="G25" s="29" t="s">
        <v>22</v>
      </c>
      <c r="H25" s="51" t="s">
        <v>77</v>
      </c>
      <c r="I25" s="29"/>
      <c r="J25" s="10" t="s">
        <v>237</v>
      </c>
      <c r="K25" s="6"/>
    </row>
    <row r="26" spans="1:11" s="11" customFormat="1" ht="15.75">
      <c r="A26" s="34">
        <v>21</v>
      </c>
      <c r="B26" s="32">
        <v>32</v>
      </c>
      <c r="C26" s="83" t="s">
        <v>494</v>
      </c>
      <c r="D26" s="82"/>
      <c r="E26" s="33" t="s">
        <v>493</v>
      </c>
      <c r="F26" s="31"/>
      <c r="G26" s="29" t="s">
        <v>7</v>
      </c>
      <c r="H26" s="51" t="s">
        <v>77</v>
      </c>
      <c r="I26" s="29"/>
      <c r="J26" s="10" t="s">
        <v>57</v>
      </c>
      <c r="K26" s="6"/>
    </row>
    <row r="27" spans="1:11" s="11" customFormat="1" ht="15.75">
      <c r="A27" s="34">
        <v>22</v>
      </c>
      <c r="B27" s="32">
        <v>29</v>
      </c>
      <c r="C27" s="83" t="s">
        <v>494</v>
      </c>
      <c r="D27" s="82"/>
      <c r="E27" s="33" t="s">
        <v>183</v>
      </c>
      <c r="F27" s="31" t="s">
        <v>182</v>
      </c>
      <c r="G27" s="29" t="s">
        <v>29</v>
      </c>
      <c r="H27" s="51" t="s">
        <v>77</v>
      </c>
      <c r="I27" s="29"/>
      <c r="J27" s="10" t="s">
        <v>42</v>
      </c>
      <c r="K27" s="6"/>
    </row>
    <row r="28" spans="1:11" s="11" customFormat="1" ht="15.75">
      <c r="A28" s="34">
        <v>23</v>
      </c>
      <c r="B28" s="32">
        <v>14</v>
      </c>
      <c r="C28" s="83" t="s">
        <v>494</v>
      </c>
      <c r="D28" s="82"/>
      <c r="E28" s="33" t="s">
        <v>365</v>
      </c>
      <c r="F28" s="31" t="s">
        <v>364</v>
      </c>
      <c r="G28" s="29" t="s">
        <v>39</v>
      </c>
      <c r="H28" s="31" t="s">
        <v>71</v>
      </c>
      <c r="I28" s="29"/>
      <c r="J28" s="10" t="s">
        <v>363</v>
      </c>
      <c r="K28" s="6"/>
    </row>
    <row r="29" spans="1:11" s="11" customFormat="1" ht="15.75">
      <c r="A29" s="34">
        <v>24</v>
      </c>
      <c r="B29" s="32">
        <v>25</v>
      </c>
      <c r="C29" s="83" t="s">
        <v>494</v>
      </c>
      <c r="D29" s="82"/>
      <c r="E29" s="33" t="s">
        <v>99</v>
      </c>
      <c r="F29" s="31" t="s">
        <v>98</v>
      </c>
      <c r="G29" s="29" t="s">
        <v>43</v>
      </c>
      <c r="H29" s="31" t="s">
        <v>71</v>
      </c>
      <c r="I29" s="29"/>
      <c r="J29" s="10" t="s">
        <v>49</v>
      </c>
      <c r="K29" s="6"/>
    </row>
    <row r="30" spans="1:11" s="11" customFormat="1" ht="15.75">
      <c r="A30" s="34">
        <v>25</v>
      </c>
      <c r="B30" s="32">
        <v>19</v>
      </c>
      <c r="C30" s="83" t="s">
        <v>494</v>
      </c>
      <c r="D30" s="82"/>
      <c r="E30" s="33" t="s">
        <v>293</v>
      </c>
      <c r="F30" s="31" t="s">
        <v>292</v>
      </c>
      <c r="G30" s="29" t="s">
        <v>36</v>
      </c>
      <c r="H30" s="31" t="s">
        <v>71</v>
      </c>
      <c r="I30" s="29"/>
      <c r="J30" s="10" t="s">
        <v>51</v>
      </c>
      <c r="K30" s="6"/>
    </row>
    <row r="31" spans="1:11" s="16" customFormat="1" ht="15.75">
      <c r="A31" s="34">
        <v>26</v>
      </c>
      <c r="B31" s="32">
        <v>21</v>
      </c>
      <c r="C31" s="83" t="s">
        <v>494</v>
      </c>
      <c r="D31" s="82"/>
      <c r="E31" s="33" t="s">
        <v>255</v>
      </c>
      <c r="F31" s="31" t="s">
        <v>254</v>
      </c>
      <c r="G31" s="29" t="s">
        <v>43</v>
      </c>
      <c r="H31" s="31" t="s">
        <v>71</v>
      </c>
      <c r="I31" s="29"/>
      <c r="J31" s="10" t="s">
        <v>49</v>
      </c>
      <c r="K31" s="6"/>
    </row>
    <row r="32" spans="1:11" s="12" customFormat="1" ht="15.75">
      <c r="A32" s="34"/>
      <c r="B32" s="85">
        <v>2</v>
      </c>
      <c r="C32" s="85" t="s">
        <v>495</v>
      </c>
      <c r="D32" s="92"/>
      <c r="E32" s="89" t="s">
        <v>308</v>
      </c>
      <c r="F32" s="87" t="s">
        <v>307</v>
      </c>
      <c r="G32" s="70" t="s">
        <v>8</v>
      </c>
      <c r="H32" s="87" t="s">
        <v>71</v>
      </c>
      <c r="I32" s="70"/>
      <c r="J32" s="69" t="s">
        <v>294</v>
      </c>
      <c r="K32" s="6"/>
    </row>
    <row r="33" spans="1:11" s="11" customFormat="1" ht="15.75">
      <c r="A33" s="34"/>
      <c r="B33" s="85">
        <v>17</v>
      </c>
      <c r="C33" s="85" t="s">
        <v>495</v>
      </c>
      <c r="D33" s="92"/>
      <c r="E33" s="89" t="s">
        <v>329</v>
      </c>
      <c r="F33" s="87" t="s">
        <v>328</v>
      </c>
      <c r="G33" s="70" t="s">
        <v>35</v>
      </c>
      <c r="H33" s="87" t="s">
        <v>71</v>
      </c>
      <c r="I33" s="70"/>
      <c r="J33" s="69" t="s">
        <v>48</v>
      </c>
      <c r="K33" s="6"/>
    </row>
    <row r="34" spans="1:11" s="11" customFormat="1" ht="15.75">
      <c r="A34" s="34"/>
      <c r="B34" s="85">
        <v>18</v>
      </c>
      <c r="C34" s="85" t="s">
        <v>495</v>
      </c>
      <c r="D34" s="92"/>
      <c r="E34" s="89" t="s">
        <v>327</v>
      </c>
      <c r="F34" s="87" t="s">
        <v>326</v>
      </c>
      <c r="G34" s="70" t="s">
        <v>35</v>
      </c>
      <c r="H34" s="87" t="s">
        <v>71</v>
      </c>
      <c r="I34" s="70"/>
      <c r="J34" s="69" t="s">
        <v>48</v>
      </c>
      <c r="K34" s="6"/>
    </row>
    <row r="35" spans="1:11" s="11" customFormat="1" ht="15.75">
      <c r="A35" s="34"/>
      <c r="B35" s="85">
        <v>22</v>
      </c>
      <c r="C35" s="85" t="s">
        <v>495</v>
      </c>
      <c r="D35" s="92"/>
      <c r="E35" s="89" t="s">
        <v>90</v>
      </c>
      <c r="F35" s="87" t="s">
        <v>89</v>
      </c>
      <c r="G35" s="70" t="s">
        <v>43</v>
      </c>
      <c r="H35" s="87" t="s">
        <v>71</v>
      </c>
      <c r="I35" s="70"/>
      <c r="J35" s="69" t="s">
        <v>49</v>
      </c>
      <c r="K35" s="6"/>
    </row>
    <row r="36" spans="1:11" s="11" customFormat="1" ht="15.75">
      <c r="A36" s="34"/>
      <c r="B36" s="85">
        <v>24</v>
      </c>
      <c r="C36" s="85" t="s">
        <v>495</v>
      </c>
      <c r="D36" s="92"/>
      <c r="E36" s="89" t="s">
        <v>257</v>
      </c>
      <c r="F36" s="87" t="s">
        <v>256</v>
      </c>
      <c r="G36" s="70" t="s">
        <v>43</v>
      </c>
      <c r="H36" s="87" t="s">
        <v>71</v>
      </c>
      <c r="I36" s="70"/>
      <c r="J36" s="69" t="s">
        <v>49</v>
      </c>
      <c r="K36" s="6"/>
    </row>
    <row r="37" spans="1:11" s="16" customFormat="1" ht="15.75">
      <c r="A37" s="34"/>
      <c r="B37" s="85">
        <v>31</v>
      </c>
      <c r="C37" s="85" t="s">
        <v>495</v>
      </c>
      <c r="D37" s="92"/>
      <c r="E37" s="89" t="s">
        <v>325</v>
      </c>
      <c r="F37" s="87" t="s">
        <v>324</v>
      </c>
      <c r="G37" s="70" t="s">
        <v>35</v>
      </c>
      <c r="H37" s="71" t="s">
        <v>77</v>
      </c>
      <c r="I37" s="70"/>
      <c r="J37" s="69" t="s">
        <v>48</v>
      </c>
      <c r="K37" s="6"/>
    </row>
    <row r="38" spans="1:11" s="12" customFormat="1" ht="15.75" hidden="1">
      <c r="A38" s="34"/>
      <c r="B38" s="32">
        <v>33</v>
      </c>
      <c r="C38" s="32"/>
      <c r="D38" s="78"/>
      <c r="E38" s="33"/>
      <c r="F38" s="31"/>
      <c r="G38" s="29"/>
      <c r="H38" s="31"/>
      <c r="I38" s="29"/>
      <c r="J38" s="10"/>
      <c r="K38" s="6"/>
    </row>
    <row r="39" spans="1:11" s="12" customFormat="1" ht="15.75" hidden="1">
      <c r="A39" s="34"/>
      <c r="B39" s="32">
        <v>34</v>
      </c>
      <c r="C39" s="32"/>
      <c r="D39" s="78"/>
      <c r="E39" s="33"/>
      <c r="F39" s="31"/>
      <c r="G39" s="29"/>
      <c r="H39" s="31"/>
      <c r="I39" s="29"/>
      <c r="J39" s="10"/>
      <c r="K39" s="6"/>
    </row>
    <row r="40" spans="1:10" s="12" customFormat="1" ht="15" hidden="1">
      <c r="A40" s="34"/>
      <c r="B40" s="32">
        <v>35</v>
      </c>
      <c r="C40" s="32"/>
      <c r="D40" s="78"/>
      <c r="E40" s="33"/>
      <c r="F40" s="31"/>
      <c r="G40" s="29"/>
      <c r="H40" s="31"/>
      <c r="I40" s="29"/>
      <c r="J40" s="10"/>
    </row>
    <row r="41" spans="1:10" s="12" customFormat="1" ht="15" hidden="1">
      <c r="A41" s="34"/>
      <c r="B41" s="32">
        <v>36</v>
      </c>
      <c r="C41" s="32"/>
      <c r="D41" s="78"/>
      <c r="E41" s="33"/>
      <c r="F41" s="31"/>
      <c r="G41" s="29"/>
      <c r="H41" s="31"/>
      <c r="I41" s="29"/>
      <c r="J41" s="10"/>
    </row>
    <row r="42" spans="1:10" s="12" customFormat="1" ht="15" hidden="1">
      <c r="A42" s="34"/>
      <c r="B42" s="32">
        <v>37</v>
      </c>
      <c r="C42" s="32"/>
      <c r="D42" s="78"/>
      <c r="E42" s="33"/>
      <c r="F42" s="31"/>
      <c r="G42" s="29"/>
      <c r="H42" s="31"/>
      <c r="I42" s="29"/>
      <c r="J42" s="10"/>
    </row>
    <row r="43" spans="1:10" s="12" customFormat="1" ht="15" hidden="1">
      <c r="A43" s="34"/>
      <c r="B43" s="32">
        <v>38</v>
      </c>
      <c r="C43" s="32"/>
      <c r="D43" s="78"/>
      <c r="E43" s="63"/>
      <c r="F43" s="31"/>
      <c r="G43" s="29"/>
      <c r="H43" s="31"/>
      <c r="I43" s="29"/>
      <c r="J43" s="10"/>
    </row>
    <row r="44" spans="1:10" s="12" customFormat="1" ht="15" hidden="1">
      <c r="A44" s="34"/>
      <c r="B44" s="32">
        <v>39</v>
      </c>
      <c r="C44" s="32"/>
      <c r="D44" s="78"/>
      <c r="E44" s="63"/>
      <c r="F44" s="31"/>
      <c r="G44" s="29"/>
      <c r="H44" s="31"/>
      <c r="I44" s="29"/>
      <c r="J44" s="10"/>
    </row>
    <row r="45" spans="1:10" s="12" customFormat="1" ht="15" hidden="1">
      <c r="A45" s="34"/>
      <c r="B45" s="32">
        <v>40</v>
      </c>
      <c r="C45" s="32"/>
      <c r="D45" s="78"/>
      <c r="E45" s="63"/>
      <c r="F45" s="31"/>
      <c r="G45" s="29"/>
      <c r="H45" s="31"/>
      <c r="I45" s="29"/>
      <c r="J45" s="10"/>
    </row>
    <row r="46" spans="1:10" s="12" customFormat="1" ht="15" hidden="1">
      <c r="A46" s="34"/>
      <c r="B46" s="32">
        <v>41</v>
      </c>
      <c r="C46" s="32"/>
      <c r="D46" s="78"/>
      <c r="E46" s="63"/>
      <c r="F46" s="31"/>
      <c r="G46" s="29"/>
      <c r="H46" s="31"/>
      <c r="I46" s="29"/>
      <c r="J46" s="10"/>
    </row>
    <row r="47" spans="1:10" s="12" customFormat="1" ht="15" hidden="1">
      <c r="A47" s="34"/>
      <c r="B47" s="32">
        <v>42</v>
      </c>
      <c r="C47" s="32"/>
      <c r="D47" s="78"/>
      <c r="E47" s="63"/>
      <c r="F47" s="31"/>
      <c r="G47" s="29"/>
      <c r="H47" s="31"/>
      <c r="I47" s="29"/>
      <c r="J47" s="10"/>
    </row>
    <row r="48" spans="1:10" s="12" customFormat="1" ht="15" hidden="1">
      <c r="A48" s="34"/>
      <c r="B48" s="32">
        <v>43</v>
      </c>
      <c r="C48" s="32"/>
      <c r="D48" s="78"/>
      <c r="E48" s="63"/>
      <c r="F48" s="31"/>
      <c r="G48" s="29"/>
      <c r="H48" s="31"/>
      <c r="I48" s="29"/>
      <c r="J48" s="10"/>
    </row>
    <row r="49" spans="1:10" s="12" customFormat="1" ht="15" hidden="1">
      <c r="A49" s="34"/>
      <c r="B49" s="32">
        <v>44</v>
      </c>
      <c r="C49" s="32"/>
      <c r="D49" s="78"/>
      <c r="E49" s="63"/>
      <c r="F49" s="31"/>
      <c r="G49" s="29"/>
      <c r="H49" s="31"/>
      <c r="I49" s="29"/>
      <c r="J49" s="10"/>
    </row>
    <row r="50" spans="1:10" s="12" customFormat="1" ht="15" hidden="1">
      <c r="A50" s="34"/>
      <c r="B50" s="32">
        <v>45</v>
      </c>
      <c r="C50" s="32"/>
      <c r="D50" s="78"/>
      <c r="E50" s="63"/>
      <c r="F50" s="31"/>
      <c r="G50" s="29"/>
      <c r="H50" s="31"/>
      <c r="I50" s="29"/>
      <c r="J50" s="10"/>
    </row>
    <row r="51" spans="1:10" s="12" customFormat="1" ht="15" hidden="1">
      <c r="A51" s="34"/>
      <c r="B51" s="32">
        <v>46</v>
      </c>
      <c r="C51" s="32"/>
      <c r="D51" s="78"/>
      <c r="E51" s="63"/>
      <c r="F51" s="31"/>
      <c r="G51" s="29"/>
      <c r="H51" s="31"/>
      <c r="I51" s="29"/>
      <c r="J51" s="10"/>
    </row>
    <row r="52" spans="1:10" s="12" customFormat="1" ht="15" hidden="1">
      <c r="A52" s="34"/>
      <c r="B52" s="32">
        <v>47</v>
      </c>
      <c r="C52" s="32"/>
      <c r="D52" s="78"/>
      <c r="E52" s="63"/>
      <c r="F52" s="31"/>
      <c r="G52" s="29"/>
      <c r="H52" s="31"/>
      <c r="I52" s="29"/>
      <c r="J52" s="10"/>
    </row>
    <row r="53" spans="1:10" s="12" customFormat="1" ht="15" hidden="1">
      <c r="A53" s="34"/>
      <c r="B53" s="32">
        <v>48</v>
      </c>
      <c r="C53" s="32"/>
      <c r="D53" s="78"/>
      <c r="E53" s="63"/>
      <c r="F53" s="31"/>
      <c r="G53" s="29"/>
      <c r="H53" s="31"/>
      <c r="I53" s="29"/>
      <c r="J53" s="10"/>
    </row>
    <row r="54" spans="1:10" s="12" customFormat="1" ht="15" hidden="1">
      <c r="A54" s="34"/>
      <c r="B54" s="32">
        <v>49</v>
      </c>
      <c r="C54" s="32"/>
      <c r="D54" s="78"/>
      <c r="E54" s="63"/>
      <c r="F54" s="31"/>
      <c r="G54" s="29"/>
      <c r="H54" s="31"/>
      <c r="I54" s="29"/>
      <c r="J54" s="10"/>
    </row>
    <row r="55" spans="1:10" s="12" customFormat="1" ht="15" hidden="1">
      <c r="A55" s="34"/>
      <c r="B55" s="32">
        <v>50</v>
      </c>
      <c r="C55" s="32"/>
      <c r="D55" s="78"/>
      <c r="E55" s="63"/>
      <c r="F55" s="31"/>
      <c r="G55" s="29"/>
      <c r="H55" s="31"/>
      <c r="I55" s="29"/>
      <c r="J55" s="10"/>
    </row>
    <row r="56" spans="1:10" s="12" customFormat="1" ht="15">
      <c r="A56" s="36"/>
      <c r="B56" s="36"/>
      <c r="C56" s="36"/>
      <c r="D56" s="35"/>
      <c r="E56" s="64"/>
      <c r="F56" s="46"/>
      <c r="G56" s="46"/>
      <c r="H56" s="46"/>
      <c r="I56" s="46"/>
      <c r="J56" s="45"/>
    </row>
    <row r="57" spans="1:10" s="12" customFormat="1" ht="15">
      <c r="A57" s="36"/>
      <c r="B57" s="36"/>
      <c r="C57" s="36"/>
      <c r="D57" s="36"/>
      <c r="E57" s="33" t="s">
        <v>76</v>
      </c>
      <c r="F57" s="31" t="s">
        <v>75</v>
      </c>
      <c r="G57" s="29" t="s">
        <v>9</v>
      </c>
      <c r="H57" s="51" t="s">
        <v>77</v>
      </c>
      <c r="I57" s="29"/>
      <c r="J57" s="10" t="s">
        <v>40</v>
      </c>
    </row>
    <row r="58" spans="1:10" s="12" customFormat="1" ht="15">
      <c r="A58" s="36"/>
      <c r="B58" s="36"/>
      <c r="C58" s="36"/>
      <c r="D58" s="36"/>
      <c r="E58" s="33" t="s">
        <v>354</v>
      </c>
      <c r="F58" s="31" t="s">
        <v>353</v>
      </c>
      <c r="G58" s="29" t="s">
        <v>45</v>
      </c>
      <c r="H58" s="51" t="s">
        <v>77</v>
      </c>
      <c r="I58" s="29"/>
      <c r="J58" s="10" t="s">
        <v>336</v>
      </c>
    </row>
    <row r="59" spans="1:10" s="12" customFormat="1" ht="15">
      <c r="A59" s="36"/>
      <c r="B59" s="36"/>
      <c r="C59" s="36"/>
      <c r="D59" s="36"/>
      <c r="E59" s="33" t="s">
        <v>323</v>
      </c>
      <c r="F59" s="31" t="s">
        <v>322</v>
      </c>
      <c r="G59" s="29" t="s">
        <v>35</v>
      </c>
      <c r="H59" s="51" t="s">
        <v>77</v>
      </c>
      <c r="I59" s="29"/>
      <c r="J59" s="10" t="s">
        <v>48</v>
      </c>
    </row>
    <row r="60" spans="1:10" s="12" customFormat="1" ht="15">
      <c r="A60" s="36"/>
      <c r="B60" s="36"/>
      <c r="C60" s="36"/>
      <c r="D60" s="36"/>
      <c r="E60" s="33" t="s">
        <v>239</v>
      </c>
      <c r="F60" s="31" t="s">
        <v>238</v>
      </c>
      <c r="G60" s="29" t="s">
        <v>22</v>
      </c>
      <c r="H60" s="51" t="s">
        <v>77</v>
      </c>
      <c r="I60" s="29"/>
      <c r="J60" s="10" t="s">
        <v>237</v>
      </c>
    </row>
    <row r="61" spans="1:10" s="12" customFormat="1" ht="15">
      <c r="A61" s="36"/>
      <c r="B61" s="36"/>
      <c r="C61" s="36"/>
      <c r="D61" s="36"/>
      <c r="E61" s="33" t="s">
        <v>493</v>
      </c>
      <c r="F61" s="31"/>
      <c r="G61" s="29" t="s">
        <v>7</v>
      </c>
      <c r="H61" s="51" t="s">
        <v>77</v>
      </c>
      <c r="I61" s="29"/>
      <c r="J61" s="10" t="s">
        <v>57</v>
      </c>
    </row>
    <row r="62" spans="1:10" s="12" customFormat="1" ht="15">
      <c r="A62" s="36"/>
      <c r="B62" s="36"/>
      <c r="C62" s="36"/>
      <c r="D62" s="36"/>
      <c r="E62" s="33" t="s">
        <v>183</v>
      </c>
      <c r="F62" s="31" t="s">
        <v>182</v>
      </c>
      <c r="G62" s="29" t="s">
        <v>29</v>
      </c>
      <c r="H62" s="51" t="s">
        <v>77</v>
      </c>
      <c r="I62" s="29"/>
      <c r="J62" s="10" t="s">
        <v>42</v>
      </c>
    </row>
    <row r="63" spans="1:10" s="12" customFormat="1" ht="15">
      <c r="A63" s="36"/>
      <c r="B63" s="36"/>
      <c r="C63" s="36"/>
      <c r="D63" s="36"/>
      <c r="E63" s="65"/>
      <c r="F63" s="65"/>
      <c r="G63" s="37"/>
      <c r="H63" s="37"/>
      <c r="I63" s="37"/>
      <c r="J63" s="37"/>
    </row>
    <row r="64" spans="1:10" s="12" customFormat="1" ht="15">
      <c r="A64" s="36"/>
      <c r="B64" s="36"/>
      <c r="C64" s="36"/>
      <c r="D64" s="36"/>
      <c r="E64" s="66" t="s">
        <v>31</v>
      </c>
      <c r="F64" s="31">
        <v>31</v>
      </c>
      <c r="G64" s="37"/>
      <c r="H64" s="37"/>
      <c r="I64" s="37"/>
      <c r="J64" s="37"/>
    </row>
    <row r="65" spans="1:10" s="12" customFormat="1" ht="15">
      <c r="A65" s="16"/>
      <c r="B65" s="16"/>
      <c r="C65" s="16"/>
      <c r="D65" s="16"/>
      <c r="E65" s="66" t="s">
        <v>32</v>
      </c>
      <c r="F65" s="31">
        <v>26</v>
      </c>
      <c r="G65" s="37"/>
      <c r="H65" s="37"/>
      <c r="I65" s="37"/>
      <c r="J65" s="38"/>
    </row>
    <row r="66" spans="1:10" s="12" customFormat="1" ht="15">
      <c r="A66" s="16"/>
      <c r="B66" s="16"/>
      <c r="C66" s="16"/>
      <c r="D66" s="16"/>
      <c r="E66" s="66" t="s">
        <v>33</v>
      </c>
      <c r="F66" s="31">
        <v>26</v>
      </c>
      <c r="G66" s="37"/>
      <c r="H66" s="37"/>
      <c r="I66" s="37"/>
      <c r="J66" s="37"/>
    </row>
    <row r="67" spans="1:10" s="12" customFormat="1" ht="15">
      <c r="A67" s="16"/>
      <c r="B67" s="16"/>
      <c r="C67" s="16"/>
      <c r="D67" s="16"/>
      <c r="E67" s="65"/>
      <c r="F67" s="47"/>
      <c r="G67" s="47"/>
      <c r="H67" s="39"/>
      <c r="I67" s="47"/>
      <c r="J67" s="47"/>
    </row>
    <row r="68" spans="1:10" s="12" customFormat="1" ht="15">
      <c r="A68" s="16"/>
      <c r="B68" s="16"/>
      <c r="C68" s="16"/>
      <c r="D68" s="16"/>
      <c r="E68" s="65"/>
      <c r="F68" s="37"/>
      <c r="G68" s="37"/>
      <c r="H68" s="39"/>
      <c r="I68" s="37"/>
      <c r="J68" s="37"/>
    </row>
    <row r="69" spans="1:10" s="12" customFormat="1" ht="15">
      <c r="A69" s="16"/>
      <c r="B69" s="16"/>
      <c r="C69" s="16"/>
      <c r="D69" s="16"/>
      <c r="E69" s="67"/>
      <c r="F69" s="17"/>
      <c r="G69" s="17"/>
      <c r="H69" s="20"/>
      <c r="I69" s="17"/>
      <c r="J69" s="18"/>
    </row>
    <row r="70" spans="1:10" s="12" customFormat="1" ht="15">
      <c r="A70" s="16"/>
      <c r="B70" s="16"/>
      <c r="C70" s="16"/>
      <c r="D70" s="16"/>
      <c r="E70" s="67"/>
      <c r="F70" s="17"/>
      <c r="G70" s="18"/>
      <c r="H70" s="23"/>
      <c r="I70" s="17"/>
      <c r="J70" s="17"/>
    </row>
    <row r="71" spans="1:10" s="12" customFormat="1" ht="15">
      <c r="A71" s="16"/>
      <c r="B71" s="16"/>
      <c r="C71" s="16"/>
      <c r="D71" s="16"/>
      <c r="E71" s="67"/>
      <c r="F71" s="17"/>
      <c r="G71" s="17"/>
      <c r="H71" s="20"/>
      <c r="I71" s="17"/>
      <c r="J71" s="17"/>
    </row>
    <row r="72" spans="1:10" s="12" customFormat="1" ht="15">
      <c r="A72" s="16"/>
      <c r="B72" s="16"/>
      <c r="C72" s="16"/>
      <c r="D72" s="16"/>
      <c r="E72" s="67"/>
      <c r="F72" s="17"/>
      <c r="G72" s="17"/>
      <c r="H72" s="20"/>
      <c r="I72" s="17"/>
      <c r="J72" s="17"/>
    </row>
    <row r="73" spans="1:10" s="12" customFormat="1" ht="15">
      <c r="A73" s="16"/>
      <c r="B73" s="16"/>
      <c r="C73" s="16"/>
      <c r="D73" s="16"/>
      <c r="E73" s="67"/>
      <c r="F73" s="17"/>
      <c r="G73" s="17"/>
      <c r="H73" s="20"/>
      <c r="I73" s="17"/>
      <c r="J73" s="17"/>
    </row>
    <row r="74" spans="1:10" s="12" customFormat="1" ht="15">
      <c r="A74" s="16"/>
      <c r="B74" s="16"/>
      <c r="C74" s="16"/>
      <c r="D74" s="16"/>
      <c r="E74" s="67"/>
      <c r="F74" s="17"/>
      <c r="G74" s="17"/>
      <c r="H74" s="20"/>
      <c r="I74" s="17"/>
      <c r="J74" s="17"/>
    </row>
    <row r="75" spans="1:10" s="12" customFormat="1" ht="15">
      <c r="A75" s="16"/>
      <c r="B75" s="16"/>
      <c r="C75" s="16"/>
      <c r="D75" s="16"/>
      <c r="E75" s="67"/>
      <c r="F75" s="17"/>
      <c r="G75" s="17"/>
      <c r="H75" s="20"/>
      <c r="I75" s="17"/>
      <c r="J75" s="17"/>
    </row>
    <row r="76" spans="1:10" s="12" customFormat="1" ht="15">
      <c r="A76" s="16"/>
      <c r="B76" s="16"/>
      <c r="C76" s="16"/>
      <c r="D76" s="16"/>
      <c r="E76" s="67"/>
      <c r="F76" s="17"/>
      <c r="G76" s="17"/>
      <c r="H76" s="20"/>
      <c r="I76" s="17"/>
      <c r="J76" s="17"/>
    </row>
    <row r="77" spans="1:10" s="12" customFormat="1" ht="15">
      <c r="A77" s="16"/>
      <c r="B77" s="16"/>
      <c r="C77" s="16"/>
      <c r="D77" s="16"/>
      <c r="E77" s="67"/>
      <c r="F77" s="17"/>
      <c r="G77" s="17"/>
      <c r="H77" s="20"/>
      <c r="I77" s="17"/>
      <c r="J77" s="17"/>
    </row>
    <row r="78" spans="1:10" s="12" customFormat="1" ht="15">
      <c r="A78" s="16"/>
      <c r="B78" s="16"/>
      <c r="C78" s="16"/>
      <c r="D78" s="16"/>
      <c r="E78" s="67"/>
      <c r="F78" s="17"/>
      <c r="G78" s="17"/>
      <c r="H78" s="20"/>
      <c r="I78" s="17"/>
      <c r="J78" s="17"/>
    </row>
    <row r="79" spans="1:10" s="12" customFormat="1" ht="15">
      <c r="A79" s="16"/>
      <c r="B79" s="16"/>
      <c r="C79" s="16"/>
      <c r="D79" s="16"/>
      <c r="E79" s="67"/>
      <c r="F79" s="17"/>
      <c r="G79" s="17"/>
      <c r="H79" s="20"/>
      <c r="I79" s="17"/>
      <c r="J79" s="17"/>
    </row>
    <row r="80" spans="1:10" s="12" customFormat="1" ht="15">
      <c r="A80" s="16"/>
      <c r="B80" s="16"/>
      <c r="C80" s="16"/>
      <c r="D80" s="16"/>
      <c r="E80" s="67"/>
      <c r="F80" s="17"/>
      <c r="G80" s="17"/>
      <c r="H80" s="20"/>
      <c r="I80" s="17"/>
      <c r="J80" s="17"/>
    </row>
    <row r="81" spans="1:10" s="12" customFormat="1" ht="15">
      <c r="A81" s="16"/>
      <c r="B81" s="16"/>
      <c r="C81" s="16"/>
      <c r="D81" s="16"/>
      <c r="E81" s="67"/>
      <c r="F81" s="17"/>
      <c r="G81" s="17"/>
      <c r="H81" s="20"/>
      <c r="I81" s="17"/>
      <c r="J81" s="17"/>
    </row>
    <row r="82" spans="1:10" s="12" customFormat="1" ht="15">
      <c r="A82" s="16"/>
      <c r="B82" s="16"/>
      <c r="C82" s="16"/>
      <c r="D82" s="16"/>
      <c r="E82" s="67"/>
      <c r="F82" s="17"/>
      <c r="G82" s="17"/>
      <c r="H82" s="20"/>
      <c r="I82" s="17"/>
      <c r="J82" s="17"/>
    </row>
    <row r="83" spans="1:10" s="12" customFormat="1" ht="15">
      <c r="A83" s="16"/>
      <c r="B83" s="16"/>
      <c r="C83" s="16"/>
      <c r="D83" s="16"/>
      <c r="E83" s="67"/>
      <c r="F83" s="17"/>
      <c r="G83" s="17"/>
      <c r="H83" s="20"/>
      <c r="I83" s="17"/>
      <c r="J83" s="17"/>
    </row>
    <row r="84" spans="1:10" s="12" customFormat="1" ht="15">
      <c r="A84" s="16"/>
      <c r="B84" s="16"/>
      <c r="C84" s="16"/>
      <c r="D84" s="16"/>
      <c r="E84" s="67"/>
      <c r="F84" s="17"/>
      <c r="G84" s="17"/>
      <c r="H84" s="20"/>
      <c r="I84" s="17"/>
      <c r="J84" s="17"/>
    </row>
    <row r="85" spans="1:10" s="12" customFormat="1" ht="15">
      <c r="A85" s="16"/>
      <c r="B85" s="16"/>
      <c r="C85" s="16"/>
      <c r="D85" s="16"/>
      <c r="E85" s="67"/>
      <c r="F85" s="17"/>
      <c r="G85" s="17"/>
      <c r="H85" s="20"/>
      <c r="I85" s="17"/>
      <c r="J85" s="17"/>
    </row>
    <row r="86" spans="1:10" s="12" customFormat="1" ht="15">
      <c r="A86" s="16"/>
      <c r="B86" s="16"/>
      <c r="C86" s="16"/>
      <c r="D86" s="16"/>
      <c r="E86" s="67"/>
      <c r="F86" s="17"/>
      <c r="G86" s="17"/>
      <c r="H86" s="20"/>
      <c r="I86" s="17"/>
      <c r="J86" s="17"/>
    </row>
    <row r="87" spans="1:10" s="12" customFormat="1" ht="15">
      <c r="A87" s="16"/>
      <c r="B87" s="16"/>
      <c r="C87" s="16"/>
      <c r="D87" s="16"/>
      <c r="E87" s="67"/>
      <c r="F87" s="17"/>
      <c r="G87" s="17"/>
      <c r="H87" s="20"/>
      <c r="I87" s="17"/>
      <c r="J87" s="17"/>
    </row>
    <row r="88" spans="1:10" s="12" customFormat="1" ht="15">
      <c r="A88" s="16"/>
      <c r="B88" s="16"/>
      <c r="C88" s="16"/>
      <c r="D88" s="16"/>
      <c r="E88" s="67"/>
      <c r="F88" s="17"/>
      <c r="G88" s="17"/>
      <c r="H88" s="20"/>
      <c r="I88" s="17"/>
      <c r="J88" s="17"/>
    </row>
    <row r="89" spans="1:10" s="12" customFormat="1" ht="15">
      <c r="A89" s="16"/>
      <c r="B89" s="16"/>
      <c r="C89" s="16"/>
      <c r="D89" s="16"/>
      <c r="E89" s="67"/>
      <c r="F89" s="17"/>
      <c r="G89" s="17"/>
      <c r="H89" s="20"/>
      <c r="I89" s="17"/>
      <c r="J89" s="17"/>
    </row>
    <row r="90" spans="1:10" s="12" customFormat="1" ht="15">
      <c r="A90" s="16"/>
      <c r="B90" s="16"/>
      <c r="C90" s="16"/>
      <c r="D90" s="16"/>
      <c r="E90" s="67"/>
      <c r="F90" s="17"/>
      <c r="G90" s="17"/>
      <c r="H90" s="20"/>
      <c r="I90" s="17"/>
      <c r="J90" s="17"/>
    </row>
    <row r="91" spans="1:10" s="12" customFormat="1" ht="15">
      <c r="A91" s="16"/>
      <c r="B91" s="16"/>
      <c r="C91" s="16"/>
      <c r="D91" s="16"/>
      <c r="E91" s="67"/>
      <c r="F91" s="17"/>
      <c r="G91" s="17"/>
      <c r="H91" s="20"/>
      <c r="I91" s="17"/>
      <c r="J91" s="17"/>
    </row>
    <row r="92" spans="1:10" s="12" customFormat="1" ht="15">
      <c r="A92" s="16"/>
      <c r="B92" s="16"/>
      <c r="C92" s="16"/>
      <c r="D92" s="16"/>
      <c r="E92" s="67"/>
      <c r="F92" s="17"/>
      <c r="G92" s="17"/>
      <c r="H92" s="20"/>
      <c r="I92" s="17"/>
      <c r="J92" s="17"/>
    </row>
    <row r="93" spans="1:10" s="12" customFormat="1" ht="15">
      <c r="A93" s="16"/>
      <c r="B93" s="16"/>
      <c r="C93" s="16"/>
      <c r="D93" s="16"/>
      <c r="E93" s="67"/>
      <c r="F93" s="17"/>
      <c r="G93" s="17"/>
      <c r="H93" s="20"/>
      <c r="I93" s="17"/>
      <c r="J93" s="17"/>
    </row>
    <row r="94" spans="1:10" s="12" customFormat="1" ht="15">
      <c r="A94" s="16"/>
      <c r="B94" s="16"/>
      <c r="C94" s="16"/>
      <c r="D94" s="16"/>
      <c r="E94" s="67"/>
      <c r="F94" s="17"/>
      <c r="G94" s="17"/>
      <c r="H94" s="20"/>
      <c r="I94" s="17"/>
      <c r="J94" s="17"/>
    </row>
    <row r="95" spans="1:10" s="12" customFormat="1" ht="15">
      <c r="A95" s="16"/>
      <c r="B95" s="16"/>
      <c r="C95" s="16"/>
      <c r="D95" s="16"/>
      <c r="E95" s="67"/>
      <c r="F95" s="17"/>
      <c r="G95" s="17"/>
      <c r="H95" s="20"/>
      <c r="I95" s="17"/>
      <c r="J95" s="17"/>
    </row>
    <row r="96" spans="1:10" s="12" customFormat="1" ht="15">
      <c r="A96" s="16"/>
      <c r="B96" s="16"/>
      <c r="C96" s="16"/>
      <c r="D96" s="16"/>
      <c r="E96" s="67"/>
      <c r="F96" s="17"/>
      <c r="G96" s="17"/>
      <c r="H96" s="20"/>
      <c r="I96" s="17"/>
      <c r="J96" s="17"/>
    </row>
    <row r="97" spans="1:10" s="12" customFormat="1" ht="15">
      <c r="A97" s="16"/>
      <c r="B97" s="16"/>
      <c r="C97" s="16"/>
      <c r="D97" s="16"/>
      <c r="E97" s="67"/>
      <c r="F97" s="17"/>
      <c r="G97" s="17"/>
      <c r="H97" s="20"/>
      <c r="I97" s="17"/>
      <c r="J97" s="17"/>
    </row>
    <row r="98" spans="1:10" s="12" customFormat="1" ht="15">
      <c r="A98" s="16"/>
      <c r="B98" s="16"/>
      <c r="C98" s="16"/>
      <c r="D98" s="16"/>
      <c r="E98" s="67"/>
      <c r="F98" s="17"/>
      <c r="G98" s="17"/>
      <c r="H98" s="20"/>
      <c r="I98" s="17"/>
      <c r="J98" s="17"/>
    </row>
    <row r="99" spans="1:10" s="12" customFormat="1" ht="15">
      <c r="A99" s="16"/>
      <c r="B99" s="16"/>
      <c r="C99" s="16"/>
      <c r="D99" s="16"/>
      <c r="E99" s="67"/>
      <c r="F99" s="17"/>
      <c r="G99" s="17"/>
      <c r="H99" s="20"/>
      <c r="I99" s="17"/>
      <c r="J99" s="17"/>
    </row>
    <row r="100" spans="1:10" s="12" customFormat="1" ht="15">
      <c r="A100" s="16"/>
      <c r="B100" s="16"/>
      <c r="C100" s="16"/>
      <c r="D100" s="16"/>
      <c r="E100" s="67"/>
      <c r="F100" s="17"/>
      <c r="G100" s="17"/>
      <c r="H100" s="20"/>
      <c r="I100" s="17"/>
      <c r="J100" s="17"/>
    </row>
    <row r="101" spans="1:10" s="12" customFormat="1" ht="15">
      <c r="A101" s="16"/>
      <c r="B101" s="16"/>
      <c r="C101" s="16"/>
      <c r="D101" s="16"/>
      <c r="E101" s="67"/>
      <c r="F101" s="17"/>
      <c r="G101" s="17"/>
      <c r="H101" s="20"/>
      <c r="I101" s="17"/>
      <c r="J101" s="17"/>
    </row>
    <row r="102" spans="1:10" s="12" customFormat="1" ht="15">
      <c r="A102" s="16"/>
      <c r="B102" s="16"/>
      <c r="C102" s="16"/>
      <c r="D102" s="16"/>
      <c r="E102" s="67"/>
      <c r="F102" s="17"/>
      <c r="G102" s="17"/>
      <c r="H102" s="20"/>
      <c r="I102" s="17"/>
      <c r="J102" s="17"/>
    </row>
    <row r="103" spans="1:10" s="12" customFormat="1" ht="15">
      <c r="A103" s="16"/>
      <c r="B103" s="16"/>
      <c r="C103" s="16"/>
      <c r="D103" s="16"/>
      <c r="E103" s="67"/>
      <c r="F103" s="17"/>
      <c r="G103" s="17"/>
      <c r="H103" s="20"/>
      <c r="I103" s="17"/>
      <c r="J103" s="17"/>
    </row>
    <row r="104" spans="1:10" s="12" customFormat="1" ht="15">
      <c r="A104" s="16"/>
      <c r="B104" s="16"/>
      <c r="C104" s="16"/>
      <c r="D104" s="16"/>
      <c r="E104" s="67"/>
      <c r="F104" s="17"/>
      <c r="G104" s="17"/>
      <c r="H104" s="20"/>
      <c r="I104" s="17"/>
      <c r="J104" s="17"/>
    </row>
    <row r="105" spans="1:10" ht="15.75">
      <c r="A105" s="19"/>
      <c r="B105" s="19"/>
      <c r="C105" s="19"/>
      <c r="D105" s="19"/>
      <c r="E105" s="67"/>
      <c r="F105" s="17"/>
      <c r="G105" s="17"/>
      <c r="H105" s="20"/>
      <c r="I105" s="17"/>
      <c r="J105" s="17"/>
    </row>
    <row r="106" spans="2:10" ht="15.75">
      <c r="B106" s="19"/>
      <c r="C106" s="19"/>
      <c r="D106" s="19"/>
      <c r="E106" s="67"/>
      <c r="F106" s="17"/>
      <c r="G106" s="17"/>
      <c r="H106" s="20"/>
      <c r="I106" s="17"/>
      <c r="J106" s="17"/>
    </row>
    <row r="107" spans="2:10" ht="15.75">
      <c r="B107" s="19"/>
      <c r="C107" s="19"/>
      <c r="D107" s="19"/>
      <c r="E107" s="67"/>
      <c r="F107" s="17"/>
      <c r="G107" s="17"/>
      <c r="H107" s="20"/>
      <c r="I107" s="17"/>
      <c r="J107" s="17"/>
    </row>
    <row r="108" spans="2:10" ht="15.75">
      <c r="B108" s="19"/>
      <c r="C108" s="19"/>
      <c r="D108" s="19"/>
      <c r="E108" s="67"/>
      <c r="F108" s="17"/>
      <c r="G108" s="17"/>
      <c r="H108" s="20"/>
      <c r="I108" s="17"/>
      <c r="J108" s="17"/>
    </row>
    <row r="109" spans="5:10" ht="15.75">
      <c r="E109" s="68"/>
      <c r="F109" s="19"/>
      <c r="G109" s="19"/>
      <c r="H109" s="21"/>
      <c r="I109" s="19"/>
      <c r="J109" s="19"/>
    </row>
    <row r="110" spans="5:10" ht="15.75">
      <c r="E110" s="68"/>
      <c r="F110" s="19"/>
      <c r="G110" s="19"/>
      <c r="H110" s="21"/>
      <c r="I110" s="19"/>
      <c r="J110" s="19"/>
    </row>
    <row r="111" spans="5:10" ht="15.75">
      <c r="E111" s="68"/>
      <c r="F111" s="19"/>
      <c r="G111" s="19"/>
      <c r="H111" s="21"/>
      <c r="I111" s="19"/>
      <c r="J111" s="19"/>
    </row>
    <row r="112" spans="5:10" ht="15.75">
      <c r="E112" s="68"/>
      <c r="F112" s="19"/>
      <c r="G112" s="19"/>
      <c r="H112" s="21"/>
      <c r="I112" s="19"/>
      <c r="J112" s="19"/>
    </row>
  </sheetData>
  <sheetProtection/>
  <mergeCells count="4">
    <mergeCell ref="A1:J1"/>
    <mergeCell ref="A2:J2"/>
    <mergeCell ref="A3:E3"/>
    <mergeCell ref="F3:I3"/>
  </mergeCells>
  <printOptions horizontalCentered="1" verticalCentered="1"/>
  <pageMargins left="0.11811023622047245" right="0.15748031496062992" top="0.15748031496062992" bottom="0.11811023622047245" header="0.07874015748031496" footer="0.07874015748031496"/>
  <pageSetup fitToHeight="1" fitToWidth="1" horizontalDpi="300" verticalDpi="300" orientation="landscape" paperSize="9" scale="85" r:id="rId1"/>
  <headerFooter alignWithMargins="0"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PageLayoutView="0" workbookViewId="0" topLeftCell="A1">
      <selection activeCell="A1" sqref="A1:J1"/>
    </sheetView>
  </sheetViews>
  <sheetFormatPr defaultColWidth="9.33203125" defaultRowHeight="11.25"/>
  <cols>
    <col min="1" max="1" width="11.5" style="0" bestFit="1" customWidth="1"/>
    <col min="2" max="2" width="69.83203125" style="0" bestFit="1" customWidth="1"/>
    <col min="3" max="3" width="11.66015625" style="0" bestFit="1" customWidth="1"/>
    <col min="4" max="4" width="12" style="0" customWidth="1"/>
    <col min="5" max="10" width="8.16015625" style="0" customWidth="1"/>
  </cols>
  <sheetData>
    <row r="1" spans="1:10" s="6" customFormat="1" ht="23.25" customHeight="1">
      <c r="A1" s="93" t="s">
        <v>59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6" customFormat="1" ht="23.25" customHeight="1">
      <c r="A2" s="94" t="s">
        <v>58</v>
      </c>
      <c r="B2" s="94"/>
      <c r="C2" s="94"/>
      <c r="D2" s="94"/>
      <c r="E2" s="94"/>
      <c r="F2" s="94"/>
      <c r="G2" s="94"/>
      <c r="H2" s="94"/>
      <c r="I2" s="94"/>
      <c r="J2" s="94"/>
    </row>
    <row r="3" spans="1:4" ht="20.25">
      <c r="A3" s="2"/>
      <c r="B3" s="26" t="s">
        <v>10</v>
      </c>
      <c r="D3" s="1" t="s">
        <v>11</v>
      </c>
    </row>
    <row r="4" spans="1:9" ht="18">
      <c r="A4" s="3"/>
      <c r="D4" s="1"/>
      <c r="I4" s="15"/>
    </row>
    <row r="5" spans="1:2" ht="12.75">
      <c r="A5" s="1" t="s">
        <v>12</v>
      </c>
      <c r="B5" s="1" t="s">
        <v>6</v>
      </c>
    </row>
    <row r="6" spans="1:10" s="1" customFormat="1" ht="12.75">
      <c r="A6"/>
      <c r="B6" s="4"/>
      <c r="C6" s="4"/>
      <c r="D6" s="4"/>
      <c r="E6" s="53" t="s">
        <v>13</v>
      </c>
      <c r="F6" s="53" t="s">
        <v>27</v>
      </c>
      <c r="G6" s="53" t="s">
        <v>14</v>
      </c>
      <c r="H6" s="53" t="s">
        <v>15</v>
      </c>
      <c r="I6" s="53" t="s">
        <v>16</v>
      </c>
      <c r="J6" s="53" t="s">
        <v>17</v>
      </c>
    </row>
    <row r="7" spans="1:11" s="1" customFormat="1" ht="12.75" customHeight="1">
      <c r="A7" s="58">
        <v>1</v>
      </c>
      <c r="B7" s="73" t="s">
        <v>56</v>
      </c>
      <c r="C7" s="73" t="s">
        <v>37</v>
      </c>
      <c r="D7" s="74">
        <f aca="true" t="shared" si="0" ref="D7:D34">SUM(E7:J7)</f>
        <v>68</v>
      </c>
      <c r="E7" s="10">
        <f>10+7</f>
        <v>17</v>
      </c>
      <c r="F7" s="10">
        <f>6+5+8+6</f>
        <v>25</v>
      </c>
      <c r="G7" s="10">
        <f>8+1+4</f>
        <v>13</v>
      </c>
      <c r="H7" s="10">
        <f>6</f>
        <v>6</v>
      </c>
      <c r="I7" s="10">
        <f>4+3</f>
        <v>7</v>
      </c>
      <c r="J7" s="10"/>
      <c r="K7" s="59">
        <f aca="true" t="shared" si="1" ref="K7:K34">SUM(E7:J7)</f>
        <v>68</v>
      </c>
    </row>
    <row r="8" spans="1:11" s="1" customFormat="1" ht="12.75" customHeight="1">
      <c r="A8" s="30">
        <v>2</v>
      </c>
      <c r="B8" s="73" t="s">
        <v>51</v>
      </c>
      <c r="C8" s="73" t="s">
        <v>36</v>
      </c>
      <c r="D8" s="29">
        <f t="shared" si="0"/>
        <v>59</v>
      </c>
      <c r="E8" s="10">
        <f>9+8</f>
        <v>17</v>
      </c>
      <c r="F8" s="10"/>
      <c r="G8" s="10">
        <f>9+7</f>
        <v>16</v>
      </c>
      <c r="H8" s="10">
        <f>5+4+2</f>
        <v>11</v>
      </c>
      <c r="I8" s="10">
        <f>7</f>
        <v>7</v>
      </c>
      <c r="J8" s="10">
        <f>8</f>
        <v>8</v>
      </c>
      <c r="K8" s="59">
        <f t="shared" si="1"/>
        <v>59</v>
      </c>
    </row>
    <row r="9" spans="1:11" s="1" customFormat="1" ht="12.75" customHeight="1">
      <c r="A9" s="30">
        <v>3</v>
      </c>
      <c r="B9" s="73" t="s">
        <v>42</v>
      </c>
      <c r="C9" s="73" t="s">
        <v>29</v>
      </c>
      <c r="D9" s="29">
        <f t="shared" si="0"/>
        <v>48</v>
      </c>
      <c r="E9" s="10">
        <f>5</f>
        <v>5</v>
      </c>
      <c r="F9" s="10">
        <f>7+3</f>
        <v>10</v>
      </c>
      <c r="G9" s="10">
        <f>8</f>
        <v>8</v>
      </c>
      <c r="H9" s="10">
        <f>8+2</f>
        <v>10</v>
      </c>
      <c r="I9" s="10">
        <f>5+2</f>
        <v>7</v>
      </c>
      <c r="J9" s="10">
        <f>7+1</f>
        <v>8</v>
      </c>
      <c r="K9" s="59">
        <f t="shared" si="1"/>
        <v>48</v>
      </c>
    </row>
    <row r="10" spans="1:11" s="1" customFormat="1" ht="12.75" customHeight="1">
      <c r="A10" s="30">
        <v>4</v>
      </c>
      <c r="B10" s="73" t="s">
        <v>40</v>
      </c>
      <c r="C10" s="73" t="s">
        <v>9</v>
      </c>
      <c r="D10" s="29">
        <f t="shared" si="0"/>
        <v>36</v>
      </c>
      <c r="E10" s="10"/>
      <c r="F10" s="10"/>
      <c r="G10" s="10">
        <f>5</f>
        <v>5</v>
      </c>
      <c r="H10" s="10">
        <f>3</f>
        <v>3</v>
      </c>
      <c r="I10" s="10">
        <f>5+7</f>
        <v>12</v>
      </c>
      <c r="J10" s="10">
        <f>10+6</f>
        <v>16</v>
      </c>
      <c r="K10" s="59">
        <f t="shared" si="1"/>
        <v>36</v>
      </c>
    </row>
    <row r="11" spans="1:11" s="1" customFormat="1" ht="12.75" customHeight="1">
      <c r="A11" s="30">
        <v>5</v>
      </c>
      <c r="B11" s="73" t="s">
        <v>416</v>
      </c>
      <c r="C11" s="73" t="s">
        <v>415</v>
      </c>
      <c r="D11" s="29">
        <f t="shared" si="0"/>
        <v>32</v>
      </c>
      <c r="E11" s="10">
        <f>3</f>
        <v>3</v>
      </c>
      <c r="F11" s="10">
        <f>8</f>
        <v>8</v>
      </c>
      <c r="G11" s="10">
        <f>6+3</f>
        <v>9</v>
      </c>
      <c r="H11" s="10"/>
      <c r="I11" s="10">
        <f>8</f>
        <v>8</v>
      </c>
      <c r="J11" s="10">
        <f>4</f>
        <v>4</v>
      </c>
      <c r="K11" s="59">
        <f t="shared" si="1"/>
        <v>32</v>
      </c>
    </row>
    <row r="12" spans="1:17" ht="12.75" customHeight="1">
      <c r="A12" s="30">
        <v>6</v>
      </c>
      <c r="B12" s="73" t="s">
        <v>380</v>
      </c>
      <c r="C12" s="73" t="s">
        <v>28</v>
      </c>
      <c r="D12" s="29">
        <f t="shared" si="0"/>
        <v>29</v>
      </c>
      <c r="E12" s="10"/>
      <c r="F12" s="10">
        <f>4</f>
        <v>4</v>
      </c>
      <c r="G12" s="10">
        <f>2</f>
        <v>2</v>
      </c>
      <c r="H12" s="10">
        <f>9+4</f>
        <v>13</v>
      </c>
      <c r="I12" s="10">
        <f>10</f>
        <v>10</v>
      </c>
      <c r="J12" s="10"/>
      <c r="K12" s="59">
        <f t="shared" si="1"/>
        <v>29</v>
      </c>
      <c r="M12" s="1"/>
      <c r="N12" s="1"/>
      <c r="O12" s="1"/>
      <c r="Q12" s="1"/>
    </row>
    <row r="13" spans="1:17" ht="12.75" customHeight="1">
      <c r="A13" s="30">
        <v>7</v>
      </c>
      <c r="B13" s="73" t="s">
        <v>213</v>
      </c>
      <c r="C13" s="73" t="s">
        <v>44</v>
      </c>
      <c r="D13" s="29">
        <f t="shared" si="0"/>
        <v>28</v>
      </c>
      <c r="E13" s="10"/>
      <c r="F13" s="10"/>
      <c r="G13" s="10">
        <f>4+3</f>
        <v>7</v>
      </c>
      <c r="H13" s="10">
        <f>5</f>
        <v>5</v>
      </c>
      <c r="I13" s="10">
        <f>9</f>
        <v>9</v>
      </c>
      <c r="J13" s="10">
        <f>6+1</f>
        <v>7</v>
      </c>
      <c r="K13" s="59">
        <f t="shared" si="1"/>
        <v>28</v>
      </c>
      <c r="M13" s="1"/>
      <c r="N13" s="1"/>
      <c r="O13" s="1"/>
      <c r="Q13" s="1"/>
    </row>
    <row r="14" spans="1:17" ht="12.75" customHeight="1">
      <c r="A14" s="30">
        <v>8</v>
      </c>
      <c r="B14" s="73" t="s">
        <v>363</v>
      </c>
      <c r="C14" s="73" t="s">
        <v>39</v>
      </c>
      <c r="D14" s="29">
        <f t="shared" si="0"/>
        <v>27</v>
      </c>
      <c r="E14" s="10"/>
      <c r="F14" s="10"/>
      <c r="G14" s="10">
        <f>10+9</f>
        <v>19</v>
      </c>
      <c r="H14" s="10"/>
      <c r="I14" s="10">
        <f>6+2</f>
        <v>8</v>
      </c>
      <c r="J14" s="10"/>
      <c r="K14" s="59">
        <f t="shared" si="1"/>
        <v>27</v>
      </c>
      <c r="M14" s="1"/>
      <c r="N14" s="1"/>
      <c r="O14" s="1"/>
      <c r="Q14" s="1"/>
    </row>
    <row r="15" spans="1:17" ht="12.75" customHeight="1">
      <c r="A15" s="30">
        <v>9</v>
      </c>
      <c r="B15" s="73" t="s">
        <v>336</v>
      </c>
      <c r="C15" s="73" t="s">
        <v>45</v>
      </c>
      <c r="D15" s="29">
        <f t="shared" si="0"/>
        <v>21</v>
      </c>
      <c r="E15" s="10"/>
      <c r="F15" s="10"/>
      <c r="G15" s="10"/>
      <c r="H15" s="10"/>
      <c r="I15" s="10"/>
      <c r="J15" s="10">
        <f>9+5+2+5</f>
        <v>21</v>
      </c>
      <c r="K15" s="59">
        <f t="shared" si="1"/>
        <v>21</v>
      </c>
      <c r="M15" s="1"/>
      <c r="N15" s="1"/>
      <c r="O15" s="1"/>
      <c r="Q15" s="1"/>
    </row>
    <row r="16" spans="1:15" ht="12.75" customHeight="1">
      <c r="A16" s="30">
        <v>10</v>
      </c>
      <c r="B16" s="73" t="s">
        <v>265</v>
      </c>
      <c r="C16" s="73" t="s">
        <v>264</v>
      </c>
      <c r="D16" s="29">
        <f t="shared" si="0"/>
        <v>19</v>
      </c>
      <c r="E16" s="10"/>
      <c r="F16" s="10">
        <f>10+9</f>
        <v>19</v>
      </c>
      <c r="G16" s="10"/>
      <c r="H16" s="10"/>
      <c r="I16" s="10"/>
      <c r="J16" s="10"/>
      <c r="K16" s="59">
        <f t="shared" si="1"/>
        <v>19</v>
      </c>
      <c r="M16" s="1"/>
      <c r="N16" s="1"/>
      <c r="O16" s="1"/>
    </row>
    <row r="17" spans="1:15" ht="12.75" customHeight="1">
      <c r="A17" s="30">
        <v>11</v>
      </c>
      <c r="B17" s="73" t="s">
        <v>48</v>
      </c>
      <c r="C17" s="73" t="s">
        <v>35</v>
      </c>
      <c r="D17" s="29">
        <f t="shared" si="0"/>
        <v>14</v>
      </c>
      <c r="E17" s="10">
        <f>1</f>
        <v>1</v>
      </c>
      <c r="F17" s="10">
        <f>2+7</f>
        <v>9</v>
      </c>
      <c r="G17" s="10"/>
      <c r="H17" s="10"/>
      <c r="I17" s="10"/>
      <c r="J17" s="10">
        <f>4</f>
        <v>4</v>
      </c>
      <c r="K17" s="59">
        <f t="shared" si="1"/>
        <v>14</v>
      </c>
      <c r="M17" s="1"/>
      <c r="N17" s="1"/>
      <c r="O17" s="1"/>
    </row>
    <row r="18" spans="1:15" ht="12.75" customHeight="1">
      <c r="A18" s="30">
        <v>12</v>
      </c>
      <c r="B18" s="73" t="s">
        <v>237</v>
      </c>
      <c r="C18" s="73" t="s">
        <v>22</v>
      </c>
      <c r="D18" s="29">
        <f t="shared" si="0"/>
        <v>13</v>
      </c>
      <c r="E18" s="10"/>
      <c r="F18" s="10"/>
      <c r="G18" s="10"/>
      <c r="H18" s="10">
        <f>10</f>
        <v>10</v>
      </c>
      <c r="I18" s="10"/>
      <c r="J18" s="10">
        <f>3</f>
        <v>3</v>
      </c>
      <c r="K18" s="59">
        <f t="shared" si="1"/>
        <v>13</v>
      </c>
      <c r="M18" s="1"/>
      <c r="N18" s="1"/>
      <c r="O18" s="1"/>
    </row>
    <row r="19" spans="1:15" ht="12.75" customHeight="1">
      <c r="A19" s="30">
        <v>13</v>
      </c>
      <c r="B19" s="73" t="s">
        <v>57</v>
      </c>
      <c r="C19" s="73" t="s">
        <v>7</v>
      </c>
      <c r="D19" s="29">
        <f t="shared" si="0"/>
        <v>12</v>
      </c>
      <c r="E19" s="10"/>
      <c r="F19" s="10">
        <f>3+2+1</f>
        <v>6</v>
      </c>
      <c r="G19" s="10"/>
      <c r="H19" s="10">
        <f>1</f>
        <v>1</v>
      </c>
      <c r="I19" s="10"/>
      <c r="J19" s="10">
        <f>3+2</f>
        <v>5</v>
      </c>
      <c r="K19" s="59">
        <f t="shared" si="1"/>
        <v>12</v>
      </c>
      <c r="M19" s="1"/>
      <c r="N19" s="1"/>
      <c r="O19" s="1"/>
    </row>
    <row r="20" spans="1:15" ht="12.75" customHeight="1">
      <c r="A20" s="30">
        <v>14</v>
      </c>
      <c r="B20" s="73" t="s">
        <v>309</v>
      </c>
      <c r="C20" s="73" t="s">
        <v>47</v>
      </c>
      <c r="D20" s="29">
        <f t="shared" si="0"/>
        <v>10</v>
      </c>
      <c r="E20" s="10">
        <f>3</f>
        <v>3</v>
      </c>
      <c r="F20" s="10"/>
      <c r="G20" s="10"/>
      <c r="H20" s="10">
        <f>6</f>
        <v>6</v>
      </c>
      <c r="I20" s="10">
        <f>1</f>
        <v>1</v>
      </c>
      <c r="J20" s="10"/>
      <c r="K20" s="59">
        <f t="shared" si="1"/>
        <v>10</v>
      </c>
      <c r="M20" s="1"/>
      <c r="N20" s="1"/>
      <c r="O20" s="1"/>
    </row>
    <row r="21" spans="1:15" ht="12.75" customHeight="1">
      <c r="A21" s="30">
        <v>15</v>
      </c>
      <c r="B21" s="73" t="s">
        <v>50</v>
      </c>
      <c r="C21" s="73" t="s">
        <v>41</v>
      </c>
      <c r="D21" s="29">
        <f t="shared" si="0"/>
        <v>9</v>
      </c>
      <c r="E21" s="10">
        <f>2</f>
        <v>2</v>
      </c>
      <c r="F21" s="10"/>
      <c r="G21" s="10"/>
      <c r="H21" s="10">
        <f>7</f>
        <v>7</v>
      </c>
      <c r="I21" s="10"/>
      <c r="J21" s="10"/>
      <c r="K21" s="59">
        <f t="shared" si="1"/>
        <v>9</v>
      </c>
      <c r="M21" s="1"/>
      <c r="N21" s="1"/>
      <c r="O21" s="1"/>
    </row>
    <row r="22" spans="1:15" ht="12.75" customHeight="1">
      <c r="A22" s="30">
        <v>16</v>
      </c>
      <c r="B22" s="73" t="s">
        <v>294</v>
      </c>
      <c r="C22" s="73" t="s">
        <v>8</v>
      </c>
      <c r="D22" s="29">
        <f t="shared" si="0"/>
        <v>8</v>
      </c>
      <c r="E22" s="10"/>
      <c r="F22" s="10"/>
      <c r="G22" s="10">
        <f>5</f>
        <v>5</v>
      </c>
      <c r="H22" s="10"/>
      <c r="I22" s="10">
        <f>3</f>
        <v>3</v>
      </c>
      <c r="J22" s="10"/>
      <c r="K22" s="59">
        <f t="shared" si="1"/>
        <v>8</v>
      </c>
      <c r="M22" s="1"/>
      <c r="N22" s="1"/>
      <c r="O22" s="1"/>
    </row>
    <row r="23" spans="1:15" ht="12.75" customHeight="1">
      <c r="A23" s="30">
        <v>17</v>
      </c>
      <c r="B23" s="73" t="s">
        <v>53</v>
      </c>
      <c r="C23" s="73" t="s">
        <v>25</v>
      </c>
      <c r="D23" s="29">
        <f t="shared" si="0"/>
        <v>7</v>
      </c>
      <c r="E23" s="10"/>
      <c r="F23" s="10"/>
      <c r="G23" s="10">
        <f>6</f>
        <v>6</v>
      </c>
      <c r="H23" s="10"/>
      <c r="I23" s="10">
        <f>1</f>
        <v>1</v>
      </c>
      <c r="J23" s="10"/>
      <c r="K23" s="59">
        <f t="shared" si="1"/>
        <v>7</v>
      </c>
      <c r="M23" s="1"/>
      <c r="N23" s="1"/>
      <c r="O23" s="1"/>
    </row>
    <row r="24" spans="1:15" ht="12.75" customHeight="1">
      <c r="A24" s="30">
        <v>18</v>
      </c>
      <c r="B24" s="73" t="s">
        <v>157</v>
      </c>
      <c r="C24" s="73" t="s">
        <v>156</v>
      </c>
      <c r="D24" s="29">
        <f t="shared" si="0"/>
        <v>7</v>
      </c>
      <c r="E24" s="10"/>
      <c r="F24" s="10"/>
      <c r="G24" s="10">
        <f>7</f>
        <v>7</v>
      </c>
      <c r="H24" s="10"/>
      <c r="I24" s="10"/>
      <c r="J24" s="10"/>
      <c r="K24" s="59">
        <f t="shared" si="1"/>
        <v>7</v>
      </c>
      <c r="M24" s="1"/>
      <c r="N24" s="1"/>
      <c r="O24" s="1"/>
    </row>
    <row r="25" spans="1:11" ht="12.75" customHeight="1">
      <c r="A25" s="30">
        <v>19</v>
      </c>
      <c r="B25" s="73" t="s">
        <v>169</v>
      </c>
      <c r="C25" s="73" t="s">
        <v>168</v>
      </c>
      <c r="D25" s="29">
        <f t="shared" si="0"/>
        <v>6</v>
      </c>
      <c r="E25" s="10"/>
      <c r="F25" s="10"/>
      <c r="G25" s="10">
        <f>2</f>
        <v>2</v>
      </c>
      <c r="H25" s="10"/>
      <c r="I25" s="10">
        <f>4</f>
        <v>4</v>
      </c>
      <c r="J25" s="10"/>
      <c r="K25" s="59">
        <f t="shared" si="1"/>
        <v>6</v>
      </c>
    </row>
    <row r="26" spans="1:11" ht="12.75" customHeight="1">
      <c r="A26" s="30">
        <v>20</v>
      </c>
      <c r="B26" s="73" t="s">
        <v>132</v>
      </c>
      <c r="C26" s="73" t="s">
        <v>131</v>
      </c>
      <c r="D26" s="29">
        <f t="shared" si="0"/>
        <v>6</v>
      </c>
      <c r="E26" s="10">
        <f>2</f>
        <v>2</v>
      </c>
      <c r="F26" s="10">
        <f>4</f>
        <v>4</v>
      </c>
      <c r="G26" s="10"/>
      <c r="H26" s="10"/>
      <c r="I26" s="10"/>
      <c r="J26" s="10"/>
      <c r="K26" s="59">
        <f t="shared" si="1"/>
        <v>6</v>
      </c>
    </row>
    <row r="27" spans="1:11" ht="12.75" customHeight="1">
      <c r="A27" s="30">
        <v>21</v>
      </c>
      <c r="B27" s="73" t="s">
        <v>115</v>
      </c>
      <c r="C27" s="73" t="s">
        <v>114</v>
      </c>
      <c r="D27" s="29">
        <f t="shared" si="0"/>
        <v>6</v>
      </c>
      <c r="E27" s="10"/>
      <c r="F27" s="10"/>
      <c r="G27" s="10"/>
      <c r="H27" s="10"/>
      <c r="I27" s="10">
        <f>6</f>
        <v>6</v>
      </c>
      <c r="J27" s="10"/>
      <c r="K27" s="59">
        <f t="shared" si="1"/>
        <v>6</v>
      </c>
    </row>
    <row r="28" spans="1:11" ht="12.75" customHeight="1">
      <c r="A28" s="30">
        <v>22</v>
      </c>
      <c r="B28" s="73" t="s">
        <v>251</v>
      </c>
      <c r="C28" s="73" t="s">
        <v>250</v>
      </c>
      <c r="D28" s="29">
        <f t="shared" si="0"/>
        <v>6</v>
      </c>
      <c r="E28" s="10">
        <f>6</f>
        <v>6</v>
      </c>
      <c r="F28" s="10"/>
      <c r="G28" s="10"/>
      <c r="H28" s="10"/>
      <c r="I28" s="10"/>
      <c r="J28" s="10"/>
      <c r="K28" s="59">
        <f t="shared" si="1"/>
        <v>6</v>
      </c>
    </row>
    <row r="29" spans="1:11" ht="12.75" customHeight="1">
      <c r="A29" s="30">
        <v>23</v>
      </c>
      <c r="B29" s="73" t="s">
        <v>46</v>
      </c>
      <c r="C29" s="73" t="s">
        <v>24</v>
      </c>
      <c r="D29" s="29">
        <f t="shared" si="0"/>
        <v>5</v>
      </c>
      <c r="E29" s="10">
        <f>4</f>
        <v>4</v>
      </c>
      <c r="F29" s="10"/>
      <c r="G29" s="10">
        <f>1</f>
        <v>1</v>
      </c>
      <c r="H29" s="10"/>
      <c r="I29" s="10"/>
      <c r="J29" s="10"/>
      <c r="K29" s="59">
        <f t="shared" si="1"/>
        <v>5</v>
      </c>
    </row>
    <row r="30" spans="1:11" ht="12.75" customHeight="1">
      <c r="A30" s="30">
        <v>24</v>
      </c>
      <c r="B30" s="73" t="s">
        <v>410</v>
      </c>
      <c r="C30" s="73" t="s">
        <v>409</v>
      </c>
      <c r="D30" s="29">
        <f t="shared" si="0"/>
        <v>5</v>
      </c>
      <c r="E30" s="10"/>
      <c r="F30" s="10">
        <f>5</f>
        <v>5</v>
      </c>
      <c r="G30" s="10"/>
      <c r="H30" s="10"/>
      <c r="I30" s="10"/>
      <c r="J30" s="10"/>
      <c r="K30" s="59">
        <f t="shared" si="1"/>
        <v>5</v>
      </c>
    </row>
    <row r="31" spans="1:11" ht="12.75" customHeight="1">
      <c r="A31" s="30">
        <v>25</v>
      </c>
      <c r="B31" s="73" t="s">
        <v>458</v>
      </c>
      <c r="C31" s="73" t="s">
        <v>457</v>
      </c>
      <c r="D31" s="29">
        <f t="shared" si="0"/>
        <v>4</v>
      </c>
      <c r="E31" s="10"/>
      <c r="F31" s="10"/>
      <c r="G31" s="10"/>
      <c r="H31" s="10">
        <f>3+1</f>
        <v>4</v>
      </c>
      <c r="I31" s="10"/>
      <c r="J31" s="10"/>
      <c r="K31" s="59">
        <f t="shared" si="1"/>
        <v>4</v>
      </c>
    </row>
    <row r="32" spans="1:11" ht="12.75" customHeight="1">
      <c r="A32" s="30">
        <v>26</v>
      </c>
      <c r="B32" s="73" t="s">
        <v>52</v>
      </c>
      <c r="C32" s="73" t="s">
        <v>38</v>
      </c>
      <c r="D32" s="29">
        <f t="shared" si="0"/>
        <v>1</v>
      </c>
      <c r="E32" s="10"/>
      <c r="F32" s="10">
        <f>1</f>
        <v>1</v>
      </c>
      <c r="G32" s="10"/>
      <c r="H32" s="10"/>
      <c r="I32" s="10"/>
      <c r="J32" s="10"/>
      <c r="K32" s="59">
        <f t="shared" si="1"/>
        <v>1</v>
      </c>
    </row>
    <row r="33" spans="1:11" ht="12.75" customHeight="1">
      <c r="A33" s="30">
        <v>27</v>
      </c>
      <c r="B33" s="73" t="s">
        <v>55</v>
      </c>
      <c r="C33" s="73" t="s">
        <v>54</v>
      </c>
      <c r="D33" s="29">
        <f t="shared" si="0"/>
        <v>1</v>
      </c>
      <c r="E33" s="10">
        <f>1</f>
        <v>1</v>
      </c>
      <c r="F33" s="10"/>
      <c r="G33" s="10"/>
      <c r="H33" s="10"/>
      <c r="I33" s="10"/>
      <c r="J33" s="10"/>
      <c r="K33" s="59">
        <f t="shared" si="1"/>
        <v>1</v>
      </c>
    </row>
    <row r="34" spans="1:11" ht="12.75" customHeight="1">
      <c r="A34" s="30">
        <v>28</v>
      </c>
      <c r="B34" s="73" t="s">
        <v>49</v>
      </c>
      <c r="C34" s="73" t="s">
        <v>43</v>
      </c>
      <c r="D34" s="29">
        <f t="shared" si="0"/>
        <v>0</v>
      </c>
      <c r="E34" s="10"/>
      <c r="F34" s="10"/>
      <c r="G34" s="10"/>
      <c r="H34" s="10"/>
      <c r="I34" s="10"/>
      <c r="J34" s="10"/>
      <c r="K34" s="59">
        <f t="shared" si="1"/>
        <v>0</v>
      </c>
    </row>
    <row r="35" spans="1:11" ht="12.75" customHeight="1">
      <c r="A35" s="58"/>
      <c r="B35" s="60"/>
      <c r="C35" s="60"/>
      <c r="D35" s="55"/>
      <c r="E35" s="5">
        <f aca="true" t="shared" si="2" ref="E35:J35">SUM(E7:E34)</f>
        <v>61</v>
      </c>
      <c r="F35" s="5">
        <f t="shared" si="2"/>
        <v>91</v>
      </c>
      <c r="G35" s="5">
        <f t="shared" si="2"/>
        <v>100</v>
      </c>
      <c r="H35" s="5">
        <f t="shared" si="2"/>
        <v>76</v>
      </c>
      <c r="I35" s="5">
        <f t="shared" si="2"/>
        <v>83</v>
      </c>
      <c r="J35" s="5">
        <f t="shared" si="2"/>
        <v>76</v>
      </c>
      <c r="K35" s="59"/>
    </row>
    <row r="36" spans="1:10" ht="11.25">
      <c r="A36" s="24"/>
      <c r="B36" s="98"/>
      <c r="C36" s="98"/>
      <c r="D36" s="98"/>
      <c r="E36" s="98"/>
      <c r="F36" s="25"/>
      <c r="G36" s="25"/>
      <c r="H36" s="25"/>
      <c r="I36" s="25"/>
      <c r="J36" s="25"/>
    </row>
    <row r="37" spans="1:10" ht="11.25">
      <c r="A37" s="24"/>
      <c r="B37" s="56"/>
      <c r="C37" s="56"/>
      <c r="F37" s="25"/>
      <c r="G37" s="56"/>
      <c r="H37" s="56"/>
      <c r="I37" s="25"/>
      <c r="J37" s="25"/>
    </row>
    <row r="39" spans="2:3" ht="11.25">
      <c r="B39" t="s">
        <v>48</v>
      </c>
      <c r="C39" t="s">
        <v>35</v>
      </c>
    </row>
    <row r="40" spans="2:3" ht="11.25">
      <c r="B40" t="s">
        <v>169</v>
      </c>
      <c r="C40" t="s">
        <v>168</v>
      </c>
    </row>
    <row r="41" spans="2:3" ht="11.25">
      <c r="B41" t="s">
        <v>237</v>
      </c>
      <c r="C41" t="s">
        <v>22</v>
      </c>
    </row>
    <row r="42" spans="2:3" ht="11.25">
      <c r="B42" t="s">
        <v>265</v>
      </c>
      <c r="C42" t="s">
        <v>264</v>
      </c>
    </row>
    <row r="43" spans="2:3" ht="11.25">
      <c r="B43" t="s">
        <v>294</v>
      </c>
      <c r="C43" t="s">
        <v>8</v>
      </c>
    </row>
    <row r="44" spans="2:3" ht="11.25">
      <c r="B44" t="s">
        <v>458</v>
      </c>
      <c r="C44" t="s">
        <v>457</v>
      </c>
    </row>
    <row r="45" spans="2:3" ht="11.25">
      <c r="B45" t="s">
        <v>42</v>
      </c>
      <c r="C45" t="s">
        <v>29</v>
      </c>
    </row>
    <row r="46" spans="2:3" ht="11.25">
      <c r="B46" t="s">
        <v>416</v>
      </c>
      <c r="C46" t="s">
        <v>415</v>
      </c>
    </row>
    <row r="47" spans="2:3" ht="11.25">
      <c r="B47" t="s">
        <v>46</v>
      </c>
      <c r="C47" t="s">
        <v>24</v>
      </c>
    </row>
    <row r="48" spans="2:3" ht="11.25">
      <c r="B48" t="s">
        <v>309</v>
      </c>
      <c r="C48" t="s">
        <v>47</v>
      </c>
    </row>
    <row r="49" spans="2:3" ht="11.25">
      <c r="B49" t="s">
        <v>132</v>
      </c>
      <c r="C49" t="s">
        <v>131</v>
      </c>
    </row>
    <row r="50" spans="2:3" ht="11.25">
      <c r="B50" t="s">
        <v>57</v>
      </c>
      <c r="C50" t="s">
        <v>7</v>
      </c>
    </row>
    <row r="51" spans="2:3" ht="11.25">
      <c r="B51" t="s">
        <v>40</v>
      </c>
      <c r="C51" t="s">
        <v>9</v>
      </c>
    </row>
    <row r="52" spans="2:3" ht="11.25">
      <c r="B52" t="s">
        <v>336</v>
      </c>
      <c r="C52" t="s">
        <v>45</v>
      </c>
    </row>
    <row r="53" spans="2:3" ht="11.25">
      <c r="B53" t="s">
        <v>115</v>
      </c>
      <c r="C53" t="s">
        <v>114</v>
      </c>
    </row>
    <row r="54" spans="2:3" ht="11.25">
      <c r="B54" t="s">
        <v>50</v>
      </c>
      <c r="C54" t="s">
        <v>41</v>
      </c>
    </row>
    <row r="55" spans="2:3" ht="11.25">
      <c r="B55" t="s">
        <v>363</v>
      </c>
      <c r="C55" t="s">
        <v>39</v>
      </c>
    </row>
    <row r="56" spans="2:3" ht="11.25">
      <c r="B56" t="s">
        <v>53</v>
      </c>
      <c r="C56" t="s">
        <v>25</v>
      </c>
    </row>
    <row r="57" spans="2:3" ht="11.25">
      <c r="B57" t="s">
        <v>52</v>
      </c>
      <c r="C57" t="s">
        <v>38</v>
      </c>
    </row>
    <row r="58" spans="2:3" ht="11.25">
      <c r="B58" t="s">
        <v>251</v>
      </c>
      <c r="C58" t="s">
        <v>250</v>
      </c>
    </row>
    <row r="59" spans="2:3" ht="11.25">
      <c r="B59" t="s">
        <v>56</v>
      </c>
      <c r="C59" t="s">
        <v>37</v>
      </c>
    </row>
    <row r="60" spans="2:3" ht="11.25">
      <c r="B60" t="s">
        <v>157</v>
      </c>
      <c r="C60" t="s">
        <v>156</v>
      </c>
    </row>
    <row r="61" spans="2:3" ht="11.25">
      <c r="B61" t="s">
        <v>49</v>
      </c>
      <c r="C61" t="s">
        <v>43</v>
      </c>
    </row>
    <row r="62" spans="2:3" ht="11.25">
      <c r="B62" t="s">
        <v>380</v>
      </c>
      <c r="C62" t="s">
        <v>28</v>
      </c>
    </row>
    <row r="63" spans="2:3" ht="11.25">
      <c r="B63" t="s">
        <v>213</v>
      </c>
      <c r="C63" t="s">
        <v>44</v>
      </c>
    </row>
    <row r="64" spans="2:3" ht="11.25">
      <c r="B64" t="s">
        <v>51</v>
      </c>
      <c r="C64" t="s">
        <v>36</v>
      </c>
    </row>
    <row r="65" spans="2:3" ht="11.25">
      <c r="B65" t="s">
        <v>55</v>
      </c>
      <c r="C65" t="s">
        <v>54</v>
      </c>
    </row>
    <row r="66" spans="2:3" ht="11.25">
      <c r="B66" t="s">
        <v>410</v>
      </c>
      <c r="C66" t="s">
        <v>409</v>
      </c>
    </row>
  </sheetData>
  <sheetProtection/>
  <mergeCells count="3">
    <mergeCell ref="A1:J1"/>
    <mergeCell ref="A2:J2"/>
    <mergeCell ref="B36:E36"/>
  </mergeCells>
  <printOptions horizontalCentered="1" verticalCentered="1"/>
  <pageMargins left="0.11811023622047245" right="0.15748031496062992" top="0.35433070866141736" bottom="0.31496062992125984" header="0.1968503937007874" footer="0.2362204724409449"/>
  <pageSetup fitToHeight="1" fitToWidth="1" horizontalDpi="300" verticalDpi="300" orientation="landscape" paperSize="9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Desio</dc:creator>
  <cp:keywords/>
  <dc:description/>
  <cp:lastModifiedBy>Bruno</cp:lastModifiedBy>
  <cp:lastPrinted>2012-05-27T10:26:24Z</cp:lastPrinted>
  <dcterms:created xsi:type="dcterms:W3CDTF">2002-04-28T16:14:28Z</dcterms:created>
  <dcterms:modified xsi:type="dcterms:W3CDTF">2012-05-27T17:06:29Z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-1862103544</vt:i4>
  </property>
  <property fmtid="{D5CDD505-2E9C-101B-9397-08002B2CF9AE}" pid="3" name="_EmailSubject">
    <vt:lpwstr/>
  </property>
  <property fmtid="{D5CDD505-2E9C-101B-9397-08002B2CF9AE}" pid="4" name="_AuthorEmail">
    <vt:lpwstr>laura.lupitimini@elesagroup.axpele</vt:lpwstr>
  </property>
  <property fmtid="{D5CDD505-2E9C-101B-9397-08002B2CF9AE}" pid="5" name="_AuthorEmailDisplayName">
    <vt:lpwstr>Lupi Timini Laura</vt:lpwstr>
  </property>
  <property fmtid="{D5CDD505-2E9C-101B-9397-08002B2CF9AE}" pid="6" name="_ReviewingToolsShownOnce">
    <vt:lpwstr/>
  </property>
</Properties>
</file>